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35" windowWidth="15375" windowHeight="3840" firstSheet="6" activeTab="19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old" sheetId="10" state="hidden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state="hidden" r:id="rId19"/>
    <sheet name="2020r1" sheetId="20" r:id="rId20"/>
    <sheet name="2021" sheetId="21" r:id="rId21"/>
    <sheet name="2022" sheetId="22" r:id="rId22"/>
    <sheet name="2023" sheetId="23" r:id="rId23"/>
  </sheets>
  <definedNames>
    <definedName name="_xlnm.Print_Titles" localSheetId="1">'2004'!$A:$A,'2004'!$1:$3</definedName>
    <definedName name="_xlnm.Print_Area" localSheetId="2">'2005'!$A$1:$CE$23</definedName>
  </definedNames>
  <calcPr fullCalcOnLoad="1"/>
</workbook>
</file>

<file path=xl/sharedStrings.xml><?xml version="1.0" encoding="utf-8"?>
<sst xmlns="http://schemas.openxmlformats.org/spreadsheetml/2006/main" count="1101" uniqueCount="679">
  <si>
    <t>30.3. - 5.4.</t>
  </si>
  <si>
    <t>Duben</t>
  </si>
  <si>
    <t>6.4. - 12.4.</t>
  </si>
  <si>
    <t>13.4. - 19.4.</t>
  </si>
  <si>
    <t>20.4. - 26.4.</t>
  </si>
  <si>
    <t>27.4. - 3.5.</t>
  </si>
  <si>
    <t>Květen</t>
  </si>
  <si>
    <t>4.5. - 10.5.</t>
  </si>
  <si>
    <t>11.5. - 17.5.</t>
  </si>
  <si>
    <t>18.5. - 24.5.</t>
  </si>
  <si>
    <t>25.5. - 31.5.</t>
  </si>
  <si>
    <t>Červen</t>
  </si>
  <si>
    <t>1.6. - 7.6.</t>
  </si>
  <si>
    <t>8.6. - 14.6.</t>
  </si>
  <si>
    <t>15.6. - 21.6.</t>
  </si>
  <si>
    <t>22.6. - 28.6.</t>
  </si>
  <si>
    <t>29.6. - 5.7.</t>
  </si>
  <si>
    <t>Červenec</t>
  </si>
  <si>
    <t>6.7. - 12.7.</t>
  </si>
  <si>
    <t>13.7. - 19.7.</t>
  </si>
  <si>
    <t>20.7. - 26.7.</t>
  </si>
  <si>
    <t>27.7. - 2.8.</t>
  </si>
  <si>
    <t>3.8. - 9.8.</t>
  </si>
  <si>
    <t>10.8. - 16.8.</t>
  </si>
  <si>
    <t>17.8. - 23.8.</t>
  </si>
  <si>
    <t>24.8. - 30.8.</t>
  </si>
  <si>
    <t>Srpen</t>
  </si>
  <si>
    <t>Srp - Zář</t>
  </si>
  <si>
    <t>31.8. - 6.9.</t>
  </si>
  <si>
    <t>7.9. - 13.9.</t>
  </si>
  <si>
    <t>14.9. - 20.9.</t>
  </si>
  <si>
    <t>21.9. - 27.9.</t>
  </si>
  <si>
    <t>28.9. - 4.10.</t>
  </si>
  <si>
    <t>Bře - Dub</t>
  </si>
  <si>
    <t>Dub - Kvě</t>
  </si>
  <si>
    <t>Čer - Čec</t>
  </si>
  <si>
    <t>Čec - Srp</t>
  </si>
  <si>
    <t>Září</t>
  </si>
  <si>
    <t>Zář - Říj</t>
  </si>
  <si>
    <t>Léto 2003 po týdnech (vždy Ne - So)</t>
  </si>
  <si>
    <t>Training</t>
  </si>
  <si>
    <t>Pre CCWGC 7.6. - 21.6.</t>
  </si>
  <si>
    <t>JWGC 5.7. - 19.7.</t>
  </si>
  <si>
    <t>WGC 26.7. - 10.8.</t>
  </si>
  <si>
    <t>PMČR 17.8. - 30.8.</t>
  </si>
  <si>
    <t>PMČR_J 3.8. - 15.8.</t>
  </si>
  <si>
    <t>PMRg + Rg_Ž 20.7. - 1.8.</t>
  </si>
  <si>
    <t>Pociunai 8.6. - 22.6.</t>
  </si>
  <si>
    <t>Hronov 1.5. - 11.5.</t>
  </si>
  <si>
    <t>Jeseník 1.5. - 11.5.</t>
  </si>
  <si>
    <t>Women WGC (CZ - LKJI)</t>
  </si>
  <si>
    <t>Junior WGC (SK - Nitra)</t>
  </si>
  <si>
    <t>WGC (PL - Lezsno)</t>
  </si>
  <si>
    <t>WWGC 17.5. - 1.6.</t>
  </si>
  <si>
    <t>Pre CCWGC (Norway - Elverum)</t>
  </si>
  <si>
    <t>PMČR (LKKA)</t>
  </si>
  <si>
    <t>PMČR_J (LKHD)</t>
  </si>
  <si>
    <t>PMRg + PMRg_Ž (LKZB)</t>
  </si>
  <si>
    <t>PMČR_D (LKKU)</t>
  </si>
  <si>
    <t>Jesenický jarní pohár (LKMI)</t>
  </si>
  <si>
    <t>Nitra Open Pre JWGC (SK)</t>
  </si>
  <si>
    <t>Orlíkovské přeháňky (LKVP)</t>
  </si>
  <si>
    <t>PMČR_D 20.7. - 2.8.</t>
  </si>
  <si>
    <t>19.4. - 26.4.</t>
  </si>
  <si>
    <t>FatraGlide 3.5. - 11.5.</t>
  </si>
  <si>
    <t>FatraGlide Martin (SK)</t>
  </si>
  <si>
    <t>SK Pohár 6.7. - 19.7.</t>
  </si>
  <si>
    <t>Pohár (SK)</t>
  </si>
  <si>
    <t>Pre EGC 2004 (LT - Pociunai)</t>
  </si>
  <si>
    <t>PMSR 24.5. - 7.6.</t>
  </si>
  <si>
    <t>PMSR Prievidza (SK)</t>
  </si>
  <si>
    <t>Bezmotorové létání AeČR</t>
  </si>
  <si>
    <t>Březen</t>
  </si>
  <si>
    <t>Říjen</t>
  </si>
  <si>
    <t>UK Junior Open (UK)</t>
  </si>
  <si>
    <t>Bezmotorové létání</t>
  </si>
  <si>
    <t>Pribina Cup (SK)</t>
  </si>
  <si>
    <t>FatraGlide (SK)</t>
  </si>
  <si>
    <t>Mistrovství SR (SK)</t>
  </si>
  <si>
    <t>PMČR</t>
  </si>
  <si>
    <t>PMČR_J</t>
  </si>
  <si>
    <t>PMČR_D</t>
  </si>
  <si>
    <t>PMRg</t>
  </si>
  <si>
    <t>Orlíkovské přeháňky</t>
  </si>
  <si>
    <t>Women Pre Worlds 2005</t>
  </si>
  <si>
    <t>25.7. - 7.8. Klix (DE)</t>
  </si>
  <si>
    <t>31.7. - 8.8. Husbands Bosworth (UK)</t>
  </si>
  <si>
    <t>FAI</t>
  </si>
  <si>
    <t>10.4. - 17.4. Nitra (SK)</t>
  </si>
  <si>
    <t>1.5. - 9.5. Martin (SK)</t>
  </si>
  <si>
    <t>Safari 2004</t>
  </si>
  <si>
    <t>Jesenický jarní pohár</t>
  </si>
  <si>
    <t>1.5. - 8.5. LKMI</t>
  </si>
  <si>
    <t>21.5. - 30.5. - Hronov (LKVP)
VT16, VT116</t>
  </si>
  <si>
    <t>3rd Club Class WGC (NO)</t>
  </si>
  <si>
    <t>12.6. - 26.6. Elverum - Starmoen (Norway)
Club Class</t>
  </si>
  <si>
    <t>12th FAI EGC (LT)</t>
  </si>
  <si>
    <t>10.6. - 19.6. Wiener Neustadt (Austria)
Std, 15m, 18m, Open Class</t>
  </si>
  <si>
    <t>Staatsmeisterschaft (AT)</t>
  </si>
  <si>
    <t>3.7. - 17.7. Dvůr Králové
L13, L23, Kombi</t>
  </si>
  <si>
    <t>24.7. - 8.8. Kaunas (Lithuania)
Std, 15m, 18m, Open Class</t>
  </si>
  <si>
    <t>25.7. - 7.8. Hosín
Klub, Kombi</t>
  </si>
  <si>
    <t>1.8. - 13.8. Podhořany
L13, L23</t>
  </si>
  <si>
    <t>4.7. - 17.7. Prievidza (SK)</t>
  </si>
  <si>
    <t>11.7. - 23.7. Šumperk
Klub, Kombi, Pohár</t>
  </si>
  <si>
    <t>28.6. - 2.7. - Training</t>
  </si>
  <si>
    <t>29.7. - 4.8. - Training</t>
  </si>
  <si>
    <t>PMSR_D (SK)</t>
  </si>
  <si>
    <t>15.8. - 28.8. Zbra
Klub, Kombi</t>
  </si>
  <si>
    <t>13th EGC (FI)
15m, Open</t>
  </si>
  <si>
    <t>13th EGC (SK)
Club, Std, 18m</t>
  </si>
  <si>
    <t>22.5. - 4.6.2005 - Křižanov
Klub, Kombi</t>
  </si>
  <si>
    <t>31.7. - 13.8.2005 - Moravská Třebová
Klub, Kombi</t>
  </si>
  <si>
    <t>31.7. - 13.8.2005 - Zbraslavice
Duo-Klub</t>
  </si>
  <si>
    <t>29th WGC (SE)
Std, 15m, 18m, Open</t>
  </si>
  <si>
    <t>5th WGC (FR)
World</t>
  </si>
  <si>
    <t>4th WGC Juniors (UK)
Club, Std</t>
  </si>
  <si>
    <t>5.8. - 20.8.2005 - Husbands Bosworth (UK)
Club, Std Class</t>
  </si>
  <si>
    <t>30.7. - 13.8.2005 - Trnava (SK)</t>
  </si>
  <si>
    <t>Slovenský pohár (SK)</t>
  </si>
  <si>
    <t>23.7. - 31.7.2005 - Ražňany (SK)</t>
  </si>
  <si>
    <t>Memoriál Makarenka (SK)</t>
  </si>
  <si>
    <t>22. - 30.7.2005 - Partizánske (SK)</t>
  </si>
  <si>
    <t>24.5. - 5.6.2005 Mariazell
FAI classes</t>
  </si>
  <si>
    <t>4th WGC (FR)
Club</t>
  </si>
  <si>
    <t>PMČR (LKKA)
Klub, Kombi</t>
  </si>
  <si>
    <t>PMRg (LKMK)
Klub, Kombi</t>
  </si>
  <si>
    <t>PMČR_D (LKZB)
Duo-Klub</t>
  </si>
  <si>
    <t>FatraGlide (SK)
Klub, Kombi</t>
  </si>
  <si>
    <t>30.4. - 8.5.2005 Martin (SK)
Klub, Kombi</t>
  </si>
  <si>
    <t>Jarní pohár Jeseníků (LKSU)
Kombi</t>
  </si>
  <si>
    <t>30.4. - 7.5.2005 Šumperk
Kombi</t>
  </si>
  <si>
    <t>1st World Sailplane GP (FR)
15m</t>
  </si>
  <si>
    <t>3.9. - 11.9.2004 - Saint Auban (FR)
15m</t>
  </si>
  <si>
    <t>16.6. - 23.6.2005 - Eskilstuna (SWE)
FAI Classes</t>
  </si>
  <si>
    <t>21.5. - 5.6.2005 - Prievidza (SK)
Klub, Kombi</t>
  </si>
  <si>
    <t>Staatsmeisterschaft (AT)
FAI Classes</t>
  </si>
  <si>
    <t>PMSR (SK)
Klub, Kombi</t>
  </si>
  <si>
    <t>Viking Glide (SWE)
FAI Classes</t>
  </si>
  <si>
    <t>Pribina Cup (SK)
Klub, Std/15m, Open</t>
  </si>
  <si>
    <t>25.3. - 8.4.2005 Nitra (SK)
Klub, Std/15m, Open</t>
  </si>
  <si>
    <t>10.7. - 23.7.2005 - Dvůr Králové
Kombi</t>
  </si>
  <si>
    <t>PMČR_J (LKDK)
Kombi</t>
  </si>
  <si>
    <t>30.7. - 13.8.2005 - Klix (DE)
Klub, Std, 15m</t>
  </si>
  <si>
    <t>3rd WGC Women (DE)
Klub, Std, 15m</t>
  </si>
  <si>
    <t>4.7. - 16.7.2005 - Rayskala (FI)
15m, Open</t>
  </si>
  <si>
    <t>9.7. - 23.7.2005 - Nitra (SK)
Club, Std, 18m</t>
  </si>
  <si>
    <t>14th EGC (FR)
15m, 18m, Open</t>
  </si>
  <si>
    <t>Únor</t>
  </si>
  <si>
    <t>Leden</t>
  </si>
  <si>
    <t>Grand Prix 2006 (NZ)
15m</t>
  </si>
  <si>
    <t>13. Pokal Klix (DE)
Klub, 106, Kombi, Open</t>
  </si>
  <si>
    <t>29.4. - 7.5.2005 Klix (DE)
Klub, 106, Kombi, Open</t>
  </si>
  <si>
    <t>GP 2006: 21.-29.1.2006 Omarama (NZ)
15m (New Zealand)</t>
  </si>
  <si>
    <t>PMSR: 24.6.-5.7.2006 Prievidza
Klub, Kombi</t>
  </si>
  <si>
    <t>PMRg: 14.5.-27.5.2006 LKJI
Klub, Kombi</t>
  </si>
  <si>
    <t>Zlaté koště: 1.7.-9.7.2006 LKHS
Kombi</t>
  </si>
  <si>
    <t>4th WGC: 14.7.-29.7.2006 Vinon sur Verdon (France)
Club</t>
  </si>
  <si>
    <t>5th WGC: 14.7.-29.7.2006 Vinon sur Verdon (France)
World</t>
  </si>
  <si>
    <t>PMČR: 6.8.-19.8.2006 LKMK
Klub, Kombi</t>
  </si>
  <si>
    <t>Memoriál Makarenka: 1.7.-9.7.2006 Partizánske (SK)</t>
  </si>
  <si>
    <t>PMSR_D (SK)
Duo-Klub</t>
  </si>
  <si>
    <t>PMSR_D: 24.8.-3.9.2006 Sabinov (SK)
Duo-Klub</t>
  </si>
  <si>
    <t>Šariš Cup (SK)
Klub, Kombi</t>
  </si>
  <si>
    <t>Šariš Cup: 24.8.-3.9.2006 Sabinov (SK)
Klub, Kombi</t>
  </si>
  <si>
    <t>FatraGlide: 29.4.-8.5.2006 Martin (SK)
Klub, Kombi</t>
  </si>
  <si>
    <t>Pribina Cup: 14.4.-23.4.2006 Nitra (SK)
Klub, 15m, Kombi</t>
  </si>
  <si>
    <t>Pribina Cup (SK)
Klub, 15m, Kombi</t>
  </si>
  <si>
    <t>Jarní pohár Jeseníků (LKSU)</t>
  </si>
  <si>
    <t>Zlaté koště (LKHS)
Kombi</t>
  </si>
  <si>
    <t>PMRg (LKJI)
Klub, Kombi</t>
  </si>
  <si>
    <t>PMČR (LKMK)
Klub, Kombi</t>
  </si>
  <si>
    <t>Orlíkovské přeháňky (LKVP)
VT16-116</t>
  </si>
  <si>
    <t>Orlíkovské přeháňky: 19.5.-28.5.06 LKVP
VT16-116</t>
  </si>
  <si>
    <t>2nd World Sailplane GP
Omarama (NZ)</t>
  </si>
  <si>
    <t>4th WGC Women (FR)
Club, Std, 15m</t>
  </si>
  <si>
    <t>5th WGC Juniors (IT)
Club, Std</t>
  </si>
  <si>
    <t>29th WGC: 3.6.-17.6.2006 Eskilstuna (Sweden)
Std, 15m, 18m, Open</t>
  </si>
  <si>
    <t>Jarní pohár Jeseníků: 29.4.-8.5.2006 LKSU Kombi</t>
  </si>
  <si>
    <t>PMSR (Prievidza)
Klub, Kombi</t>
  </si>
  <si>
    <t>PMČR_J: 23.7.-4.8.2006 LKVM
Kombi</t>
  </si>
  <si>
    <t>PMČR_J (LKVM)
Kombi</t>
  </si>
  <si>
    <t>PMČR_D: 23.7.-4.8.2006 LKRA
Duo-Kombi</t>
  </si>
  <si>
    <t>PMČR_D (LKRA)
Duo-Kombi</t>
  </si>
  <si>
    <t>Pre-WGC 08 (IT)
Std, Club, World</t>
  </si>
  <si>
    <t>Pre-WGC 08 (DE)
15m, 18m, Open</t>
  </si>
  <si>
    <t>Pre-EGC 07 (FR)
15m, 18m, Open</t>
  </si>
  <si>
    <t>Pre-EGC: 13.8.-19.8.06
d'Issoudun (FR)</t>
  </si>
  <si>
    <t>PMČR (LKSU)
Klub, Kombi</t>
  </si>
  <si>
    <t>PMČR_J (LKJH)
Klub, Kombi</t>
  </si>
  <si>
    <t>PMČR_J: 8.7.-21.7.07 (LKJH)
Klub, Kombi</t>
  </si>
  <si>
    <t>Pribina Cup: 6.4.-15.4.07 (Nitra - SK)</t>
  </si>
  <si>
    <t>PMČR: 20.5.-2.6.07 (LKSU)
Klub, Kombi</t>
  </si>
  <si>
    <t>Pre-WGC 08: 5.7.-17.7.07 (Rieti - IT)
Std, Club, World</t>
  </si>
  <si>
    <t>Pre-WGC 08: 14.7.-28.7.07 (Luesse - Berlin - DE)
15m, 18m, Open</t>
  </si>
  <si>
    <t>5th WGC Juniors: 28.7.-11.8.07 (Rieti - IT)
Club, Std</t>
  </si>
  <si>
    <t>14th EGC: 3.8.-16.8.07 (d'Issoudun - FR)
15m, 18m, Open</t>
  </si>
  <si>
    <t>PMRg (LKVM)
Klub, Kombi</t>
  </si>
  <si>
    <t>PMRg: 5.8.-18.8.07 (LKVM)
Klub, Kombi</t>
  </si>
  <si>
    <t>14th EGC (LT)
Std, Club, World, Duo 20m</t>
  </si>
  <si>
    <t>4th WGC Women: 10.7.-22.7.07
(Romorantin - FR) - Club, Std, 15m</t>
  </si>
  <si>
    <t>14th EGC: 28.7.-12.8.07 (Pociunai - LT)
Club, Std, World, Duo 20m</t>
  </si>
  <si>
    <t>Listopad</t>
  </si>
  <si>
    <t>Prosinec</t>
  </si>
  <si>
    <t>Jarní pohár (LKSU)
Klub, Kombi</t>
  </si>
  <si>
    <t>IVGCR (LKRA)
Oldtimers</t>
  </si>
  <si>
    <t>Ranský pohár (LKRA)</t>
  </si>
  <si>
    <t>Jarní pohár Jeseníků: 28.4.-8.5.07 (LKSU)
Klub, Kombi</t>
  </si>
  <si>
    <t>Hronovské orlíkovské přeháňky:
18.5.-27.5.07 (LKVP), VT16-116</t>
  </si>
  <si>
    <t>Ranský pohár:
29.7.-4.8.07 (LKRA)</t>
  </si>
  <si>
    <t>International Vintage Glider Club Randezvous:
15.7.-28.7.07 (LKRA), Oldtimers</t>
  </si>
  <si>
    <t>PMČR_D: 22.7.-4.8.07 (LKDK)
Duo-Klub, Duo-Kombi</t>
  </si>
  <si>
    <t>PMČR_D (LKDK)
Duo-Klub, Duo-Kombi</t>
  </si>
  <si>
    <t>Pohár Safari: 5.7.-15.7.07 (LKDK)
Kombi, Duo-Kombi</t>
  </si>
  <si>
    <t>Pohár Safari (LKDK)
Kombi, Duo-Kombi</t>
  </si>
  <si>
    <t>2nd WS GP: 19.12.-28.12.07
(Omarama - NZ)</t>
  </si>
  <si>
    <t>Grand Prix
Kvalifikace</t>
  </si>
  <si>
    <t>Pribina Cup: 22.-29.3.08 (Nitra, SK)</t>
  </si>
  <si>
    <t>PMČR: 25.5.-6.6.08 (LKMK)
Klub, Kombi</t>
  </si>
  <si>
    <t>Předzávod WGC Juniors: (Rayskala, FI)
25.6.-6.7.08</t>
  </si>
  <si>
    <t>30th WGC: 6.7.-20.7.08 (Rieti, IT)
Std, Club, World</t>
  </si>
  <si>
    <t>PMČR_J: 13.7.-25.7.08 (LKDK)
Klub, Kombi</t>
  </si>
  <si>
    <t>PMRg: 27.7.-8.8.08 (LKZB)
Klub, Kombi</t>
  </si>
  <si>
    <t>30th WGC: 2.8.-16.8.08 (Luesse, Berlin, DE)
15m, 18m, Open</t>
  </si>
  <si>
    <t>Pribina Cup
(Nitra, SK)</t>
  </si>
  <si>
    <t>Předzávod WGC_J 2009
(Rayskala, FI)</t>
  </si>
  <si>
    <t>30th WGC (Rieti, IT)
Std, Club, World</t>
  </si>
  <si>
    <t>PMČR_J (LKDK)
Klub, Kombi</t>
  </si>
  <si>
    <t>PMRg (LKZB)
Klub, Kombi</t>
  </si>
  <si>
    <t>30th WGC (Luesse, DE)
15m, 18m, Open</t>
  </si>
  <si>
    <t>PMČR_D (LKMO)
Duo-Klub, Duo-Kombi</t>
  </si>
  <si>
    <t>FCC Gliding 2008
(Prievidza, SK)</t>
  </si>
  <si>
    <t>Flight Challenge Cup - Gliding 2008: 19.4.-30.4.08
(Prievidza, SK)</t>
  </si>
  <si>
    <t>Fatraglide (Martin, SK)</t>
  </si>
  <si>
    <t>Int Gliding Cup (Klix, DE)</t>
  </si>
  <si>
    <t>International Gliding Cup: 25.4.-3.5.08
(Klix, DE)</t>
  </si>
  <si>
    <t>PMSR: 28.5.-8.6.08 (Partizánske, SK)
Klub, Kombi</t>
  </si>
  <si>
    <t>PMSR (Partizánske, SK)
Klub, Kombi</t>
  </si>
  <si>
    <t>Ranský pohár: 26.7.-3.8.08 (LKRA)
Club</t>
  </si>
  <si>
    <t>Ranský pohár (LKRA)
Klub</t>
  </si>
  <si>
    <t>PMČR_D: 3.8.-16.8.08 (LKMO)
Duo-Klub, Duo-Kombi</t>
  </si>
  <si>
    <t>Fatraglide: 1.5.-11.5.08 (Martin, SK)</t>
  </si>
  <si>
    <t>Jarní pohár Jeseníků: 1.5.-10.5.08 (LKSU)
Klub, Kombi</t>
  </si>
  <si>
    <t>Grand Prix (Nitra, SK)
18m</t>
  </si>
  <si>
    <t>GP: 7.-13.9.08 (Nitra, SK)
18m</t>
  </si>
  <si>
    <t>FCC
(Prievidza, SK)</t>
  </si>
  <si>
    <t>Fatraglide
(Martin, SK)</t>
  </si>
  <si>
    <t>Fatraglide: 1.-9.5.09
(Martin, SK)</t>
  </si>
  <si>
    <t>Pribina Cup: 11.-19.4.09 (Nitra, SK)</t>
  </si>
  <si>
    <t>FCC: 20.-30.4.09 (Prievidza, SK)</t>
  </si>
  <si>
    <t>3rd WAG: 7.13.6.09
(Torino, IT)</t>
  </si>
  <si>
    <t>6th WGC Juniors: 21.6.-5.7.09 (Rayskala, FI)</t>
  </si>
  <si>
    <t>6th WGC Juniors
(Rayskala, FI)</t>
  </si>
  <si>
    <t>3rd WAG (Torino, IT)
Grand Prix Style</t>
  </si>
  <si>
    <t>15th EGC (Nitra, SK)
15m, 18m, Open</t>
  </si>
  <si>
    <t>15th EGC: 27.6.-11.7.09 (Nitra, SK)
15m, 18m, Open</t>
  </si>
  <si>
    <t>5th WGC Women: 25.7.-8.8.09 (Szeged, HU)</t>
  </si>
  <si>
    <t>5th WGC Women
(Szeged, HU)</t>
  </si>
  <si>
    <t>PMSR + Pre WGC 2010
(Prievidza, SK)</t>
  </si>
  <si>
    <t>PMSR + Pre WGC 2010: 5.-16.8.09
(Prievidza, SK)</t>
  </si>
  <si>
    <t>31st WGC (Szeged, HU)
15m, 18m, Open</t>
  </si>
  <si>
    <t>6th WGC Women
(Arboga, SE)</t>
  </si>
  <si>
    <t>7th WGC Juniors
(Musbach, DE)</t>
  </si>
  <si>
    <t>PMČR_D
(Frýdlant n/Ostr.)</t>
  </si>
  <si>
    <t>PMČR_J
(Křižanov)</t>
  </si>
  <si>
    <t>15th EGC: 25.7.-8.8.09 (Pociunai, LT)
Std, Club, World, Duo</t>
  </si>
  <si>
    <t>PMČR
(Partizánske, SK)</t>
  </si>
  <si>
    <t>PMČR: 24.5.-5.6.09
(Partizánske, SK)</t>
  </si>
  <si>
    <t>PMRg
(Vysoké Mýto)</t>
  </si>
  <si>
    <t>PMRg: 26.7.-7.8.09 (Vysoké Mýto)</t>
  </si>
  <si>
    <t>PMČR_J: 9.-21.8.09 (Křižanov)</t>
  </si>
  <si>
    <t>PMČR_D: 12.7.-24.7.09 (Frýdlant n/Ost.)</t>
  </si>
  <si>
    <t>Ranský pohár
(Raná)</t>
  </si>
  <si>
    <t>Jarní pohár Jeseníků
(Šumperk)</t>
  </si>
  <si>
    <t>Jarní pohár Jeseníků: 1.-9.5.09
(Šumperk)</t>
  </si>
  <si>
    <t>Ranský pohár: 25.7.-2.8.09 (Raná)</t>
  </si>
  <si>
    <t>FL 2009
(Frýdlant n/Ostr.)</t>
  </si>
  <si>
    <t>FL 2009: 4.-11.7.09
(Frýdlant n/Ostr.)</t>
  </si>
  <si>
    <t>Hronovské Orlíkovské přeháňky (Hronov)</t>
  </si>
  <si>
    <t>Hronovské Orlíkovské přeháňky: 1.-10.5.09
(Hronov - Velké Poříčí)</t>
  </si>
  <si>
    <t>Gradient Grand Prix (Mladá Boleslav)</t>
  </si>
  <si>
    <t>Gradient Grand Prix: 8.-18.7.09
(Mladá Boleslav)</t>
  </si>
  <si>
    <t>AZ Cup
(Zbraslavice)</t>
  </si>
  <si>
    <t>AZ Cup: 18.-26.4.09 (Zbraslavice)</t>
  </si>
  <si>
    <t>Safari pohár
(Dvůr Králové)</t>
  </si>
  <si>
    <t>Safari pohár: 27.6.-11.7.09 (Dvůr Králové nad Labem)</t>
  </si>
  <si>
    <t>Toužim Cup: 3.7.-12.7.09
(Toužim)</t>
  </si>
  <si>
    <t>Toužim Cup 2009
(Toužim)</t>
  </si>
  <si>
    <t>15th EGC (Pociunai, LT)
Std, Club, World, Duo</t>
  </si>
  <si>
    <t>31st WGC (Prievidza, SK)
Std, Club, World</t>
  </si>
  <si>
    <t>31st WGC: 3.-18.7.10 (Prievidza, SK)
Std, Club, World</t>
  </si>
  <si>
    <t>31st WGC: 24.7.-8.8.10 (Szeged, HU)
15m, 18m, Open</t>
  </si>
  <si>
    <t>FlatlandCup 2009
(Szeged, HU)</t>
  </si>
  <si>
    <t xml:space="preserve">Pre WGC 2010 (FlatlandCup 2009): 9.8.-22.8.09
(Szeged, HU) </t>
  </si>
  <si>
    <t>3rd World GP: 2.-9.1.2010
(Santiago, Chile)</t>
  </si>
  <si>
    <t>32nd FAI WGC: 4.-19.8.12 (Uvalde Texas, USA)
15m, 18m, Open</t>
  </si>
  <si>
    <t>PMČR: 23.5.-4.6.10 (Plasy)</t>
  </si>
  <si>
    <t>PMRg: 18.7.-30.7.10 (Moravská Třebová)</t>
  </si>
  <si>
    <t>PMČR_J: 1.8.-13.8.10 (Zbraslavice)</t>
  </si>
  <si>
    <t>PMČR_D: 1.8.-13.8.10 (Ústí nad Orlicí)</t>
  </si>
  <si>
    <t>Pribina Cup: 2.-10.4.10 (Nitra, SK)</t>
  </si>
  <si>
    <t>Dubnica Cup
(Dubnica n/Váhom, SK)</t>
  </si>
  <si>
    <t>D. Cup: 26.7.-1.8.09
(Dubnica n/Váhom, SK)</t>
  </si>
  <si>
    <t>AZ Cup: 17.4.-25.4.10 (Zbra)</t>
  </si>
  <si>
    <t>3rd World Grand Prix
(Santiago, Chile)</t>
  </si>
  <si>
    <t>PMČR
(Plasy)</t>
  </si>
  <si>
    <t>PMRg
(Moravská Třebová)</t>
  </si>
  <si>
    <t>PMČR_J
(Zbraslavice)</t>
  </si>
  <si>
    <t>PMČR_D
(Ústí nad Orlicí)</t>
  </si>
  <si>
    <t>JPJ: 29.4.-8.5.10 (Šumperk)</t>
  </si>
  <si>
    <t>Hronovské orlíkovské přeh.
(Velké Poříčí)</t>
  </si>
  <si>
    <t>HOP: 1.5.-9.5.10 (Velké Poříčí)</t>
  </si>
  <si>
    <t>Ranský pohár: 30.7.-8.8.10 (Raná)</t>
  </si>
  <si>
    <t>FCC: 17.4.-28.4.10 (Prievidza, SK)</t>
  </si>
  <si>
    <t>FL2010
(Frýdlant n/Ostravicí)</t>
  </si>
  <si>
    <t>FL2010: 2.7.-10.7.10 (Frýdlant n/Ostr.)
Kombi</t>
  </si>
  <si>
    <t>Mistrovství PL žen
(Ostrow Welkopolski, PL)</t>
  </si>
  <si>
    <t>Mezinárodní mistrovství PL žen: 18.-27.7.10
(Ostrow Welkopolski, PL)</t>
  </si>
  <si>
    <t>Gradient Grand Prix
(Mladá Boleslav)</t>
  </si>
  <si>
    <t>Gradient Grand Prix: 21.8.-28.8.10
(Mladá Boleslav)</t>
  </si>
  <si>
    <t>Grand Prix (Nitra, SK)
18m - kvalifikace</t>
  </si>
  <si>
    <t>Grand Prix:12.9.-19.9.10
18m (Nitra, SK)</t>
  </si>
  <si>
    <t>Fatraglide (Martin, SK)
Klub, Kombi (15m)</t>
  </si>
  <si>
    <t>Fatraglide: 2.5.-10.5.10 (Martin)
Klub, Kombi (15m)</t>
  </si>
  <si>
    <t>Safari Pohár (LKDK)
Klub, Kombi</t>
  </si>
  <si>
    <t>Safari Pohár: 3.7.-17.7.2010 (Dvůr Králové)
Klub, kombi</t>
  </si>
  <si>
    <t>6th WGC Women: 15.6.-27.6.11 (Arboga, SE)</t>
  </si>
  <si>
    <t>AZ Cup: 16.4.-25.4.11 (Zbraslavice)</t>
  </si>
  <si>
    <t>FCC: 8.4.-20.4.11 (Prievidza, SK)</t>
  </si>
  <si>
    <t>Pribina Cup: 23.4.-30.4.11
(Nitra, SK)</t>
  </si>
  <si>
    <t>JPJ: 28.4.-7.5.11 (Šumperk)</t>
  </si>
  <si>
    <t>PMČR_D: 3.7.-16.7.11 (Dvůr Králové)
Duo Klub, Duo Kombi</t>
  </si>
  <si>
    <t>PMČR: 15.5.-28.5.11 (Zbraslavice)
Klub, Kombi 15m, Kombi Open</t>
  </si>
  <si>
    <t>PMRg: 31.7.-13.8.11 (Jihlava)
Klub, Kombi</t>
  </si>
  <si>
    <t>PMČR_J: 10.7.-23.7.11 (Vysoké Mýto)
Klub, Kombi</t>
  </si>
  <si>
    <t>Training EGC</t>
  </si>
  <si>
    <t>Training WGCJ</t>
  </si>
  <si>
    <t>Training WWGC</t>
  </si>
  <si>
    <t>PMRg
(Jihlava)</t>
  </si>
  <si>
    <t>PMČR_J
(Vysoké Mýto)</t>
  </si>
  <si>
    <t>PMČR_D
(Dvůr Králové)</t>
  </si>
  <si>
    <t>PMČR
(Zbraslavice)</t>
  </si>
  <si>
    <t>Hronovské orlíkovské přeháňky
(Hronov - Velké Poříčí)</t>
  </si>
  <si>
    <t>Ranský pohár: 29.7.-7.8.11 (Raná)</t>
  </si>
  <si>
    <t>4th WS Grand Prix Final: 23.7.-31.7.11
(Wasserkuppe, DE)</t>
  </si>
  <si>
    <t>4th WS Grand Prix Final
(Wasserkuppe, DE)</t>
  </si>
  <si>
    <t>16th EGC non flapped:17.7.-30.7.11 (Nitra, SK)
Std, Club, World, 20m</t>
  </si>
  <si>
    <t>16th EGC non flapped
(Nitra, SK)</t>
  </si>
  <si>
    <t>16th EGC flapped
(Pociunai, LT)</t>
  </si>
  <si>
    <t>16th EGC flapped: 31.7.-14.8.11 (Pociunai, LT)
15m, 18m, Open</t>
  </si>
  <si>
    <t>32nd WGC (Uvalde, USA)
15m, 18m, Open</t>
  </si>
  <si>
    <t>32nd WGC (A.G.C., Argentina)
Std, Club, World</t>
  </si>
  <si>
    <t>33rd WGC flapped (Leszno, PL)
15m, 18m, Open</t>
  </si>
  <si>
    <t>17th EGC flapped
(Vinon, FR)</t>
  </si>
  <si>
    <t>7th WGC Juniors: 5.8.-20.8.11 (Musbach, DE)</t>
  </si>
  <si>
    <t xml:space="preserve">8th Junior WGC: 28.7.-10.8.13 (Leszno, PL)
Club, Std </t>
  </si>
  <si>
    <t>7th Women WGC
(Issoudun, FR)</t>
  </si>
  <si>
    <t>8th Junior WGC
(Leszno, PL)</t>
  </si>
  <si>
    <t>7th Women WGC: 29.6.-13.7.13 (Issoudun, FR)
Club, Std, 15m</t>
  </si>
  <si>
    <t>FCC Gliding (Prievidza)
Club, 15m, Kombi</t>
  </si>
  <si>
    <t>AZ Cup: 14.4.-22.4.12 (Zbraslavice)</t>
  </si>
  <si>
    <t>FCC Gliding: 14.4.-28.4.12 (Prievidza)
Club, 15m, Kombi</t>
  </si>
  <si>
    <t>Jarní pohár Jeseníků: 28.4.-8.5.12 (Šumperk)</t>
  </si>
  <si>
    <t>32nd FAI WGC: 5.1.-20.1.13
(Adolfo Gnzlz Chávez, Argentina) Std, Club, World</t>
  </si>
  <si>
    <t>Leden 2013</t>
  </si>
  <si>
    <t>Safari Pohár: 1.7.-14.7.2012
LKDK</t>
  </si>
  <si>
    <t>Safari Pohár
(LKDK)</t>
  </si>
  <si>
    <t>PMČR (Partizánske, SK)
Klub, Kombi 15m, Kombi Open</t>
  </si>
  <si>
    <t>PMČR_J (Plzeň Letkov)
Klub, Kombi 15m</t>
  </si>
  <si>
    <t>PMČR_J: 5.8.-17.8.12 (Letkov)
Klub, Kombi 15m</t>
  </si>
  <si>
    <t>PMČR_D: 22.7.-3.8.12 (term.doporučen) (Vrchlabí)
Duo Klub, Duo Kombi</t>
  </si>
  <si>
    <t>PMRg: 22.7.-3.8.12 (Hosín)
Klub, Kombi</t>
  </si>
  <si>
    <t>PMRg (Hosín)
Klub, Kombi</t>
  </si>
  <si>
    <t>PMČR_D (Vrchlabí)
Duo Klub, Duo Kombi</t>
  </si>
  <si>
    <t>PMČR: SK, 27.5.-8.6.12 (Partizánske)
Klub, Kombi 15m, Kombi Open</t>
  </si>
  <si>
    <t>Pre 8th Junior WGC
(Leszno, PL)</t>
  </si>
  <si>
    <t xml:space="preserve">8th Junior WGC: 1.8.-12.8.12 (Leszno, PL)
Club, Std </t>
  </si>
  <si>
    <t>PMRg: 29.7.-10.8.12 (Hosín)
Klub, Kombi</t>
  </si>
  <si>
    <t>PMČR_J: 15.7.-27.7.12 (Letkov)
Klub, Kombi 15m</t>
  </si>
  <si>
    <t>PMČR: 27.5.-8.6.12 (Partizánske, SK)
Klub, Kombi 15m, Kombi Open</t>
  </si>
  <si>
    <t>Eurobeskidy Cup: 28.4.-6.5.12
(Zar, PL)</t>
  </si>
  <si>
    <t>Eurobeskidy Cup
(Zar, PL)</t>
  </si>
  <si>
    <t>Pribina Cup: 7.4.-15.4.12
(Nitra, SK)</t>
  </si>
  <si>
    <t>International Gliding Cup: 27.4.-6.5.12
(Klix, DE)</t>
  </si>
  <si>
    <t>International Gliding Cup
(Klix, DE)</t>
  </si>
  <si>
    <t>6th Flatland Cup: 5.8.-18.8.12
(Szeged, HU)</t>
  </si>
  <si>
    <t>6th Flatland Cup
(Szeged, HU)</t>
  </si>
  <si>
    <t>32nd FAI WGC: 5.1.-20.1.13
(Adolfo Gonzalez Chávez, Argentina) Std, Club, World</t>
  </si>
  <si>
    <t>Pre Women WGC 2013
(Issoudun, FR)</t>
  </si>
  <si>
    <t>Pre Women WGC 2013: 7.7.-14.7.12
(Issoudun, FR)</t>
  </si>
  <si>
    <t>Pre Junior WGC 2013
(Leszno, PL)</t>
  </si>
  <si>
    <t>Pre WGC 2012
(A.G.C., Argentina)</t>
  </si>
  <si>
    <t>Pre FAI WGC 2012: 8.1.-20.1.12
(Adolfo Gnzlz Chávez, Argentina) Std, Club, World</t>
  </si>
  <si>
    <t xml:space="preserve">Pre Junior WGC 2013: 1.8.-12.8.12 (Leszno, PL)
Club, Std </t>
  </si>
  <si>
    <t>Pre EGC 2013 Flapped
(Vinon sur Verdon, FR)</t>
  </si>
  <si>
    <t>Pre EGC 2013 Non-Flapped
(Ostrow Wielkopolski, PL)</t>
  </si>
  <si>
    <t>Pre EGC 2013 Flapped: 2.6.-9.6.12
(Vinon sur Verdon, FR)</t>
  </si>
  <si>
    <t>PMČR_D: 29.7.-10.8.12 (Vrchlabí)
Duo Klub, Duo Kombi</t>
  </si>
  <si>
    <t>Qualifying Sailplane Grand Prix
(Ghimbav, Brasov, RO)</t>
  </si>
  <si>
    <t>Qualifying Grand Prix: 29.4.-6.5.12
(Ghimbav, Brasov, Romania)</t>
  </si>
  <si>
    <t>FL 2012
(LKFR)</t>
  </si>
  <si>
    <t>FL 2012: 5.7.-14.7.12 (LKFR)</t>
  </si>
  <si>
    <t>Ostrów Glide - Pre EGC 2013 Non-Flapped: 20.7.-29.7.12
(Ostrów Wielkopolski, PL)</t>
  </si>
  <si>
    <t>17th EGC non flapped
(Ostrów Welkopolski, PL)</t>
  </si>
  <si>
    <t>FCC Gliding
(Prievidza, SK)</t>
  </si>
  <si>
    <t>PMČR_J: 7.7.-19.7.13 (Hodkovice)</t>
  </si>
  <si>
    <t>PMČR_J
(Hodkovice)</t>
  </si>
  <si>
    <t>PMRg: 28.7.-9.8.13 (Zbraslavice)</t>
  </si>
  <si>
    <t>PMRg
(Zbraslavice)</t>
  </si>
  <si>
    <t>PMČR 12.8.-24.8.13 (Vysoké Mýto)</t>
  </si>
  <si>
    <t>PMČR
(Vysoké Mýto)</t>
  </si>
  <si>
    <t>Pribina Cup: 30.3.-7.4.13 (Nitra, SK)</t>
  </si>
  <si>
    <t>FCC Gliding: 14.4.-26.4.13 (Prievidza, SK)</t>
  </si>
  <si>
    <t>AZ Cup: 18.4.-27.4.13 (Zbraslavice)</t>
  </si>
  <si>
    <t>17th EGC flapped: 8.6.-21.6.13 (Vinon, FR)
FAI Flapped</t>
  </si>
  <si>
    <t>17th EGC non flapped: 5.-21.7.13 (Ostrów Welkopolski, PL)
FAI Non Flapped</t>
  </si>
  <si>
    <t>JPJ: 1.5.-11.5.13 (Šumperk)</t>
  </si>
  <si>
    <t>PMČR_D + Safari Pohár: 30.6.-12.7.13
(Dvůr Králové)</t>
  </si>
  <si>
    <t>PMČR_D + Safari Pohár
(Dvůr Králové)</t>
  </si>
  <si>
    <t>HOP
(Velké Poříčí)</t>
  </si>
  <si>
    <t>HOP: 10.8.-17.8.13 (Velké Poříčí)</t>
  </si>
  <si>
    <t>PPJ
(Hodkovice)</t>
  </si>
  <si>
    <t>PPJ: 28.6.-6.7.13 (Hodkovice)</t>
  </si>
  <si>
    <t>Ranský pohár: 27.7.-3.8.13 (Raná)</t>
  </si>
  <si>
    <t>GGP
(Mladá Boleslav)</t>
  </si>
  <si>
    <t>GGP: 18.5.-25.5.13 (Mladá Boleslav)</t>
  </si>
  <si>
    <t>FL 2013
(Frýdlant)</t>
  </si>
  <si>
    <t>FL 2013: 5.7.-13.7.13 (Frýdlant)</t>
  </si>
  <si>
    <t>FCC Gliding: 27.4.-8.5.14 (Prievidza, SK)</t>
  </si>
  <si>
    <t>33rd WGC non flapped (Rayskala, FI)
Std, Club, Duo 20m</t>
  </si>
  <si>
    <t>33rd WGC non flapped: 22.6.-6.7.14 (Rayskala, FI)
Std, Club, Duo 20m</t>
  </si>
  <si>
    <t>Memoriál A. Makarenka
(Partizánske, SK)</t>
  </si>
  <si>
    <t>PMSRj
(TBN, SK)</t>
  </si>
  <si>
    <t>33rd WGC flapped: 26.7.-10.8.14 (Leszno, PL)
15m, 18m, Open</t>
  </si>
  <si>
    <t>5th World Grand Prix: 9.5.-16.5.14 (Sisteron, FR)</t>
  </si>
  <si>
    <t>5th FAI World Grand Prix
(Sisteron, FR)</t>
  </si>
  <si>
    <t>18th EGC flapped: 12.7.-25.7.15 (Ocseny, HU)
18m, Open, Duo 20m</t>
  </si>
  <si>
    <t>18th EGC Open
(Ocseny, HU)</t>
  </si>
  <si>
    <t>18th EGC 15m
(Rieti, IT)</t>
  </si>
  <si>
    <t>18th EGC 15m: 2.8.-15.8.15 (Rieti, IT)
Club, Std, 15m</t>
  </si>
  <si>
    <t>8th Women WGC
(Arnborg, DK)</t>
  </si>
  <si>
    <t>8th Women WGC: 1.8.-14.8.15 (Arnborg, DK)
Club, Std, 15m</t>
  </si>
  <si>
    <t>9th Junior WGC
(Narromine, AU)</t>
  </si>
  <si>
    <t xml:space="preserve">9th Junior WGC: 1.12.-12.12.15 (Narromine, AU)
Club, Std </t>
  </si>
  <si>
    <t>1st World 13,5m
(Pociunai, LT)</t>
  </si>
  <si>
    <t>1st World 13,5m: 1.8.-15.8.15 (Pociunai, LT)
13,5m</t>
  </si>
  <si>
    <t>34th WGC (Pociunai, LT)
Club, Std, Duo 20m</t>
  </si>
  <si>
    <t>34th WGC non flapped: 30.7.-13.8.16 (Pociunai, LT)
Club, Std, Duo 20m</t>
  </si>
  <si>
    <t>PMČRj
(Hronov - Velké Poříčí)</t>
  </si>
  <si>
    <t>PMRg
(Tábor)</t>
  </si>
  <si>
    <t>PMČR
(Hosín)</t>
  </si>
  <si>
    <t>PPJ
(Hronov - Velké Poříčí)</t>
  </si>
  <si>
    <t>FL 2014
(Frýdlant n/O.)</t>
  </si>
  <si>
    <t>Safari Pohár
(Dvůr Králové n/L.)</t>
  </si>
  <si>
    <t>Safari Pohár: 28.6.-12.7.14 (LKDK)</t>
  </si>
  <si>
    <t>FL 2014: 4.7.-12.7.14 (LKFR)</t>
  </si>
  <si>
    <t>Memoriál A. Makarenka: 2.7.-13.7.14 (LZPT, SK)</t>
  </si>
  <si>
    <t>PPJ: 7.7.-12.7.14
(LKVP)</t>
  </si>
  <si>
    <t>PMČRj: 13.7.-25.7.14 (LKVP)</t>
  </si>
  <si>
    <t>HOP
(Hronov - Velké Poříčí)</t>
  </si>
  <si>
    <t>HOP: 9.8.-17.8.14 (LKVP)</t>
  </si>
  <si>
    <t>Pohár Vysočiny
(Havlíčkův Brod)</t>
  </si>
  <si>
    <t>Pohár Vysočiny: 19.7.-26.7.14 (LKHB)</t>
  </si>
  <si>
    <t>PMČR: 11.8.-23.8.14 (LKHS)</t>
  </si>
  <si>
    <t>PMRg: 27.7.-8.8.14 (LKTA)</t>
  </si>
  <si>
    <t>JPJ: 1.5.-10.5.14 (LKSU)</t>
  </si>
  <si>
    <t>Fatraglide: 19.4.-26.4.14 (LZMA, SK)</t>
  </si>
  <si>
    <t>Pribina Cup: 19.4.-26.4.14 (LZNI, SK)</t>
  </si>
  <si>
    <t>AZ Cup: 17.4.-26.4.14 (LKZB)</t>
  </si>
  <si>
    <t>19th EGC
(Lasham, UK)</t>
  </si>
  <si>
    <t>10th Junior WGC
(Pociunai, LT)</t>
  </si>
  <si>
    <t>FCC Gliding: 12.4.-23.4.15 (Prievidza, SK)</t>
  </si>
  <si>
    <t>AZ Cup: 16.4.-25.4.15 (LKZB)</t>
  </si>
  <si>
    <t>JPJ: 1.5.-9.5.15 (LKSU)</t>
  </si>
  <si>
    <t>Pribina Cup: 3.4.-11.4.15 (LZNI, SK)</t>
  </si>
  <si>
    <t>WS Grand Prix Final
(Varese, IT)</t>
  </si>
  <si>
    <t>WS Grand Prix Final: 5.9.-12.9.15
(Varese, IT)</t>
  </si>
  <si>
    <t>Kvalifikace Grand Prix
(Frýdlant n/O., CZ)</t>
  </si>
  <si>
    <t>Kvalifikace Grand Prix: 2.5.-9.5.15
(LKFR, CZ)</t>
  </si>
  <si>
    <t>PMČRj
(Křižanov)</t>
  </si>
  <si>
    <t>PMRg
(Hodkovice)</t>
  </si>
  <si>
    <t>PMČR
(Tábor)</t>
  </si>
  <si>
    <t>PMČR: 24.5.-6.6.15 (LKTA)</t>
  </si>
  <si>
    <t>PMČRj: 5.7.-18.7.15 (LKKA)</t>
  </si>
  <si>
    <t>PMRg: 26.7.-8.8.15 (LKHD)</t>
  </si>
  <si>
    <t>PPJ
(Křižanov)</t>
  </si>
  <si>
    <t>Soustředění GVED
(Křižanov)</t>
  </si>
  <si>
    <t>Plachtařské soustředění Gliding Vysočina Every Day:
1.5.-10.5.15 (LKKA)</t>
  </si>
  <si>
    <t>Plachtařská příprava juniorů: 27.6.-4.7.15
(Křižanov)</t>
  </si>
  <si>
    <t>WAG
(Dubai, UAE)</t>
  </si>
  <si>
    <t>WAG Gliding: 1.12.-12.12.15 (Dubai, UAE)</t>
  </si>
  <si>
    <t>Pan-American GC
(Chilhowee, USA)</t>
  </si>
  <si>
    <t>Pan-American GC: 6.-17.4.15
(Chilhowee, USA)</t>
  </si>
  <si>
    <t>Safari Cup
(Dvůr Králové n/L.)</t>
  </si>
  <si>
    <t>Safari Cup: 28.6.-10.7.15 (LKDK)</t>
  </si>
  <si>
    <t>Toužim Cup
(Toužim)</t>
  </si>
  <si>
    <t>Pohár Vysočiny: 18.-25.7.15 (LKHB)</t>
  </si>
  <si>
    <t>Toužim Cup: 11.-19.7.15 (LKTO)</t>
  </si>
  <si>
    <t>Gradient Gand Prix
(Mladá Boleslav)</t>
  </si>
  <si>
    <t>Gradient Gand Prix: 15.-23.8.15 (LKMB)</t>
  </si>
  <si>
    <t>Hronovské orlíkovské přeháňky:
15.-22.8.15 (LKVP)</t>
  </si>
  <si>
    <t>Adrenalin Grand Prix
(Frýdlant n/O.)</t>
  </si>
  <si>
    <t>Adrenalin Grand Prix: 3.-11.7.15 (LKFR)</t>
  </si>
  <si>
    <t>Pohár Českého Ráje
(Jičín)</t>
  </si>
  <si>
    <t>Pohár Českého Ráje: 1.-8.8.15 (LKJC)</t>
  </si>
  <si>
    <t>Ranský pohár: 18.-26.7.15 (LKRA)</t>
  </si>
  <si>
    <t>Sedmička
(Zbraslavice)</t>
  </si>
  <si>
    <t>Sedmička - finále týmové soutěže CPS: 20.-28.6.15
(LKZB)</t>
  </si>
  <si>
    <t>AZ Cup: 14.4.-23.4.16 (LKZB)</t>
  </si>
  <si>
    <t>Pribina Cup: 25.3.-2.4.16 (LZNI, SK)</t>
  </si>
  <si>
    <t>JPJ: 29.4.-7.5.16 (LKSU)</t>
  </si>
  <si>
    <t>PPV: 23.-30.7.16 (LKHB)</t>
  </si>
  <si>
    <t>FL2016 Adrenalin GP
(Frýdlant n/O.)</t>
  </si>
  <si>
    <t>FL 2016 Adrenalin Grand Prix: 1.-9.7.16 (LKFR)</t>
  </si>
  <si>
    <t>Hronovské orlíkovské přeháňky:
13.-21.8.16 (LKVP)</t>
  </si>
  <si>
    <t>Safari Cup: 3.7.-15.7.16 (LKDK)</t>
  </si>
  <si>
    <t>PMČR
(Moravská Třebová)</t>
  </si>
  <si>
    <t>Qualification SGP: 15m
(Vitacura, CHI)</t>
  </si>
  <si>
    <t>Qualification SGP: 15m
(Cerdanya, ESP)</t>
  </si>
  <si>
    <t>Qualification SGP: mixed
(Usman, RUS)</t>
  </si>
  <si>
    <t>Qualification SGP: 18 m
(Varese, ITA)</t>
  </si>
  <si>
    <t>Qualification SGP: 15 m
(Rennes, FRA)</t>
  </si>
  <si>
    <t>Qualification SGP: 18 m
(Niederöblarn, AUT)</t>
  </si>
  <si>
    <t>Qualification SGP: 18 m
(Bicester, GB)</t>
  </si>
  <si>
    <t>Qualification SGP: 15 m
(Ionia, USA)</t>
  </si>
  <si>
    <t>Qualification SGP: 18 m
(Musbach, GER)</t>
  </si>
  <si>
    <t>7th SGP Final 18m
(Potchefstroom, SA)</t>
  </si>
  <si>
    <t>Grand Prix</t>
  </si>
  <si>
    <t>Qualification SGP: 15m - 23. -30.1.16
(Vitacura, CHI)</t>
  </si>
  <si>
    <t>Qualification SGP: 15m - 17.-24.4.16
(Cerdanya, ESP)</t>
  </si>
  <si>
    <t>Qualification SGP: mixed - 1.- 8.5.16
(Usman, RUS)</t>
  </si>
  <si>
    <t>Qualification SGP: 18 m - 14.- 21.5.16
(Varese, ITA)</t>
  </si>
  <si>
    <t>Qualification SGP: 15 m - 4.-11.6.16
(Rennes, FRA)</t>
  </si>
  <si>
    <t>Qualification SGP: 18 m - 18.-25.6.16
(Niederöblarn, AUT)</t>
  </si>
  <si>
    <t>Qualification SGP: 18 m - 2.- 9.7.16
(Bicester, GB)</t>
  </si>
  <si>
    <t>Qualification SGP: 18 m - 6.-13.8.16
(Musbach, GER)</t>
  </si>
  <si>
    <t>FCC Gliding: 10.4.-21.4.16 (Prievidza, SK)</t>
  </si>
  <si>
    <t>PMČRj
(LKVM)</t>
  </si>
  <si>
    <t>PMČR: 22.5.-4.6.16 (LKMK)</t>
  </si>
  <si>
    <t>PMRg: 10.7.-22.7.16 (LKZB)</t>
  </si>
  <si>
    <t>PMČRj: 31.7.-12.8.16 (LKVM)</t>
  </si>
  <si>
    <t>6th WSGP Final: 5.-12.11.16 (Potchefstroom, SA)
18 m</t>
  </si>
  <si>
    <t>34th WGC Flapped
(Benalla, AU)</t>
  </si>
  <si>
    <t>9th Women WGC
(Zbraslavice, CZ)</t>
  </si>
  <si>
    <t>19th EGC: 23.7.-6.8.17 (LKMK, CZ)
Club, Std, 20m Duo</t>
  </si>
  <si>
    <t>19th EGC
(Moravská Třebová, CZ)</t>
  </si>
  <si>
    <t>Ranský pohár: 23.7.-31.7.16 (LKRA)</t>
  </si>
  <si>
    <t>Toužim Cup: 8.7.-15.7.16 (LKTO)</t>
  </si>
  <si>
    <t>34th WGC Flapped: 8.1.-22.1.17 (Benalla, AU)
15m, 18m, Open</t>
  </si>
  <si>
    <t>PMČR
(Příbram)</t>
  </si>
  <si>
    <t>Qualification SGP: 15 m - 24.- 30.7.16
(Ionia, USA)</t>
  </si>
  <si>
    <t>Gradient Gand Prix: 20.-28.8.16 (LKMB)</t>
  </si>
  <si>
    <t>2nd 13,5m WGC: 29.6.-16.7.17 (Szatymas, HU)
13,5m</t>
  </si>
  <si>
    <t>2nd 13,5m WGC
(Szatymas, HU)</t>
  </si>
  <si>
    <t>Pribina Cup: 13.4.-22.4.17 (LZNI, SK)</t>
  </si>
  <si>
    <t>PMČRj
(Jihlava)</t>
  </si>
  <si>
    <t>PMRg
(Křižanov)</t>
  </si>
  <si>
    <t>9th Women WGC: 21.5.-4.6.17 (LKZB, CZ)
Club, Std, 15m</t>
  </si>
  <si>
    <t>PMČR: 25.6.-7.7.17 (LKPM)</t>
  </si>
  <si>
    <t>PMČRj: 9.7.-21.7.17 (LKJI)</t>
  </si>
  <si>
    <t>PMRg: 6.8.-18.8.17 (LKKA)</t>
  </si>
  <si>
    <t>FCC Gliding: 23.4.-4.5.17 (Prievidza, SK)</t>
  </si>
  <si>
    <t>FL2017 Adrenalin GP
(Frýdlant n/O.)</t>
  </si>
  <si>
    <t>Safari Cup, Neo PMCRd
(Dvůr Králové n/L.)</t>
  </si>
  <si>
    <t>Safari Cup, Neo PMCRd: 2.7.-14.7.17 (LKDK)</t>
  </si>
  <si>
    <t>Hronovské orlíkovské přeháňky:
12.-19.8.17 (LKVP)</t>
  </si>
  <si>
    <t>10th Junior WGC: 29.7.-13.8.17 (Pociunai, LT)
Club, Std</t>
  </si>
  <si>
    <t>19th EGC: 10.8.-26.8.17 (Lasham, UK)
15m, 18m, Open</t>
  </si>
  <si>
    <t>JPJ: 29.4.-7.5.17 (LKSU)</t>
  </si>
  <si>
    <t>PPV: 22.7.-29.7.17 (LKHB)</t>
  </si>
  <si>
    <t>TCup: 8.7.-16.7.17 (LKTO)</t>
  </si>
  <si>
    <t>AZ Cup: 14.4.-22.4.17 (LKZB)</t>
  </si>
  <si>
    <t>FL 2017 Adrenalin GP: 30.6.-8.7.17 (LKFR)</t>
  </si>
  <si>
    <t>Pribina Cup: 30.3.-7.4.18 (LZNI, SK)</t>
  </si>
  <si>
    <t>AZ Cup: 28.4.-7.5.18 (LKZB)</t>
  </si>
  <si>
    <t>FCC Gliding: 8.4.-19.4.18 (Prievidza, SK)</t>
  </si>
  <si>
    <t>JPJ: 28.4.-7.5.18 (LKSU)</t>
  </si>
  <si>
    <t>8th FAI WSGP (Vitacura, CHI)</t>
  </si>
  <si>
    <t>8th FAI WSGP: 13.1.-20.1.18 (Vitacura, CHI)</t>
  </si>
  <si>
    <t>Leden 2020</t>
  </si>
  <si>
    <t>Prosinec 2018</t>
  </si>
  <si>
    <t>Prosinec 2019</t>
  </si>
  <si>
    <t>Leden 2021</t>
  </si>
  <si>
    <t>Leden 2019</t>
  </si>
  <si>
    <t>PMČRj
(Raná)</t>
  </si>
  <si>
    <t>35th FAI WGC Light Classes: 8.7.-21.7.18 (Ostrow Wielkopolski, PL)</t>
  </si>
  <si>
    <t>35th FAI WGC Heavy Classes: 28.7.-11.8.18 (Příbram, CZ)</t>
  </si>
  <si>
    <t>PMČRj: 15.7.-27.7.18 (LKRA)</t>
  </si>
  <si>
    <t>35th FAI WGC Light (Ostrow Wielkopolski, PL)</t>
  </si>
  <si>
    <t>35th FAI WGC Heavy (Příbram, CZ)</t>
  </si>
  <si>
    <t>PMČR: 27.5.-9.6.18 (LKTA)</t>
  </si>
  <si>
    <t>PMRg: 29.7.-11.8.18 (LKHD)</t>
  </si>
  <si>
    <t>20th FAI EGC: 11.5.-25.5.19 (Turbia, PL)
18m, Open, 20m Multiseat</t>
  </si>
  <si>
    <t>20th FAI EGC
(Turbia, PL)</t>
  </si>
  <si>
    <t>20th FAI EGC
(Prievidza, SK)</t>
  </si>
  <si>
    <t>20th FAI EGC: 6.7.-21.7.19 (Prievidza, SK)
Std, 15m, Club</t>
  </si>
  <si>
    <t>9th FAI WS Grand Prix
(La Cerdanya, ES)</t>
  </si>
  <si>
    <t>11th FAI Junior WGC
(Szeged, HU)</t>
  </si>
  <si>
    <t>11th FAI Junior WGC: 28.7.-10.8.19 (Szeged, HU)
Club, Std</t>
  </si>
  <si>
    <t>3rd FAI 13.5m WGC
(Pavullo, IT)</t>
  </si>
  <si>
    <t>3rd FAI 13.5m WGC: 1.9.-14.9.19 (Pavullo, IT)
13.5m</t>
  </si>
  <si>
    <t>FCC Gliding: 28.4.-9.5.19 (Prievidza, SK)</t>
  </si>
  <si>
    <t>AZ Cup: 1.5.-11.5.19 (LKZB)</t>
  </si>
  <si>
    <t>JPJ: 1.5.-11.5.19 (LKSU)</t>
  </si>
  <si>
    <t>Prosinec 2020</t>
  </si>
  <si>
    <t>Leden 2022</t>
  </si>
  <si>
    <t>9th FAI WSGP: 1.6.-8.6.19 (La Cerdanya, ES), 18m</t>
  </si>
  <si>
    <t>Pribina Cup: 19.4.-27.4.19 (LZNI, SK)</t>
  </si>
  <si>
    <t>PMČRj
Jaroměř</t>
  </si>
  <si>
    <t>PMČRj: 30.6.-13.7.19 (LKJA)</t>
  </si>
  <si>
    <t>PMRg
Vysoké Mýto</t>
  </si>
  <si>
    <t>PMRg: 21.7.-3.8.19 (LKVM)</t>
  </si>
  <si>
    <t>PMČR
Moravská Třebová</t>
  </si>
  <si>
    <t>PMČR: 12.8.-24.8.19 (LKMK)</t>
  </si>
  <si>
    <t>TCup: 13.7.-21.7.19 (LKTO)</t>
  </si>
  <si>
    <t>FL2019 Adrenalin GP
(Frýdlant n/O.)</t>
  </si>
  <si>
    <t>FL2019 Adrenalin GP: 28.6.-6.7.19 (LKFR)</t>
  </si>
  <si>
    <t>Prosinec 2021</t>
  </si>
  <si>
    <t>Prosinec 2022</t>
  </si>
  <si>
    <t>Leden 2024</t>
  </si>
  <si>
    <t>Leden 2023</t>
  </si>
  <si>
    <t>10th FAI Women WGC
Lake Keepit, AU</t>
  </si>
  <si>
    <t>Pribina Cup
Nitra, SK</t>
  </si>
  <si>
    <t>FCC Gliding
Prievidza, SK</t>
  </si>
  <si>
    <t>AZ Cup
Zbraslavice</t>
  </si>
  <si>
    <t>Jarní pohár Jeseníků
Šumperk</t>
  </si>
  <si>
    <t>36th FAI WGC
Stendal-Borstel, DE</t>
  </si>
  <si>
    <t>36th FAI WGC
Châlons-Ecury sur Coole, FR</t>
  </si>
  <si>
    <t>FL2020 Adrenalin GP
Frýdlant n/O.</t>
  </si>
  <si>
    <t>Toužim Cup
Toužim</t>
  </si>
  <si>
    <t>Pohár Vysočiny
Havlíčkův Brod</t>
  </si>
  <si>
    <t>HOP
Hronov - Velké Poříčí</t>
  </si>
  <si>
    <t>GGP
Mladá Boleslav</t>
  </si>
  <si>
    <t>PMČRj
Zbraslavice</t>
  </si>
  <si>
    <t>PMRg
Hosín</t>
  </si>
  <si>
    <t>PMČR
Tábor</t>
  </si>
  <si>
    <t>36th FAI WGC: 8.8.-22.8.20
Châlons-Ecury sur Coole, FR   Club, Std, 15m</t>
  </si>
  <si>
    <t>36th FAI WGC: 19.7.-31.7.20 Stendal-Borstel, DE
18m, Open, 20m Multiseat</t>
  </si>
  <si>
    <t>AZ Cup: 30.4.-9.5.20 LKZB</t>
  </si>
  <si>
    <t>FCC Gliding: 19.4.-30.4.20 Prievidza, SK</t>
  </si>
  <si>
    <t>Pribina Cup: 10.4.-18.4.20 LZNI, SK</t>
  </si>
  <si>
    <t>10th FAI Women WGC: 3.1.-18.1.20 Lake Keepit, AU
Club, Std, 18m</t>
  </si>
  <si>
    <t>37th FAI WGC
Narromine, AU</t>
  </si>
  <si>
    <t>37th FAI WGC: 8.1.-21.1.23 Narromine, AU
Club, Std, 15m</t>
  </si>
  <si>
    <t>2022 FAI WAG: 2.9.-17.9.22 TUR</t>
  </si>
  <si>
    <t>2022 FAI WAG
TUR</t>
  </si>
  <si>
    <t>37th FAI WGC
Matkopuszta, HU</t>
  </si>
  <si>
    <t>12th FAI Junior WGC
LKTA, CZ</t>
  </si>
  <si>
    <t>21th FAI EGC
Pociunai, LT</t>
  </si>
  <si>
    <t>11th FAI Women WGC
Husbands Bosworth, GB</t>
  </si>
  <si>
    <t>4th FAI Pan-American GC
Luis Eduardo Magalhães, BR</t>
  </si>
  <si>
    <t>21th FAI EGC: 30.7.-13.8.21 Pociunai, LT
Club, Std, 15m</t>
  </si>
  <si>
    <t>4th FAI Pan-American GC: 11.9.-25.9.21 Luis Eduardo Magalhães, BR
Std, Handicapped</t>
  </si>
  <si>
    <t>PMRg: 12.7.-25.7.20 LKHS</t>
  </si>
  <si>
    <t>PMČRj: 2.8.-15.8.20 LKZB</t>
  </si>
  <si>
    <t>PMČR: 21.6.-4.7.20 LKTA</t>
  </si>
  <si>
    <t>JPJ: 1.5.-9.5.20 LKSU</t>
  </si>
  <si>
    <t>FL2020 AGP: 3.7.-11.7.20 LKFR</t>
  </si>
  <si>
    <t>PPJ
Zbraslavice</t>
  </si>
  <si>
    <t>PPJ: 25.7.-1.8.20 LKZB</t>
  </si>
  <si>
    <t>Ranský Pohár
Raná</t>
  </si>
  <si>
    <t>Ranský Pohár: 18.7.-26.7.20 LKRA</t>
  </si>
  <si>
    <t>Závody historických kluzáků
Raná</t>
  </si>
  <si>
    <t>Závody historických kluzáků: 23.5.-31.5.20 LKRA</t>
  </si>
  <si>
    <t>GGP: 22.8.-29.8.20 LKMB</t>
  </si>
  <si>
    <t>Safari pohár: 28.6.-10.7.20 LKDK</t>
  </si>
  <si>
    <t>Safari pohár
Dvůr Králové n/L.</t>
  </si>
  <si>
    <t>12th FAI Junior WGC: 24.7.-8.8.21 LKTA, CZ
Club, Std</t>
  </si>
  <si>
    <t>11th FAI Women WGC: 14.8.-28.8.21 Husbands Bosworth, GB
Club, Std, 18m</t>
  </si>
  <si>
    <t>Podbrdský pohár
Letkov</t>
  </si>
  <si>
    <t>Podbrdský pohár: 1.5.-9.5.20 LKPL</t>
  </si>
  <si>
    <t>Soustředění juniorské repre
23.8.-29.8.20 TBN</t>
  </si>
  <si>
    <t>Soustředění juniorské repre
TBN</t>
  </si>
  <si>
    <t>PMČRj: 9.8.-22.8.20 LKZB</t>
  </si>
  <si>
    <t>PMČR: 26.7.-7.8.20 LKTA</t>
  </si>
  <si>
    <t>PMRg: 12.7.-24.7.20 LKHS</t>
  </si>
  <si>
    <t>36th FAI WGC: 25.7.-8.8.21 Stendal-Borstel, DE - přeloženo
18m, Open, 20m Multiseat</t>
  </si>
  <si>
    <t>36th FAI WGC - přeloženo
Stendal-Borstel, DE</t>
  </si>
  <si>
    <t>37th FAI WGC: xx.x.-xx.x.22 Matkopuszta, HU
18m, Open, 20m Multiseat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</si>
</sst>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&quot;;\-#,##0&quot; &quot;"/>
    <numFmt numFmtId="167" formatCode="#,##0&quot; &quot;;[Red]\-#,##0&quot; &quot;"/>
    <numFmt numFmtId="168" formatCode="#,##0.00&quot; &quot;;\-#,##0.00&quot; &quot;"/>
    <numFmt numFmtId="169" formatCode="#,##0.00&quot; &quot;;[Red]\-#,##0.00&quot; &quot;"/>
    <numFmt numFmtId="170" formatCode="_-* #,##0&quot; &quot;_-;\-* #,##0&quot; &quot;_-;_-* &quot;-&quot;&quot; &quot;_-;_-@_-"/>
    <numFmt numFmtId="171" formatCode="_-* #,##0_ _-;\-* #,##0_ _-;_-* &quot;-&quot;_ 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d/m"/>
    <numFmt numFmtId="175" formatCode="d/m\ dd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/m;@"/>
    <numFmt numFmtId="181" formatCode="[$¥€-2]\ #\ ##,000_);[Red]\([$€-2]\ #\ ##,000\)"/>
    <numFmt numFmtId="182" formatCode="[$-405]dddd\ d\.\ mmmm\ yyyy"/>
    <numFmt numFmtId="183" formatCode="dd/mm"/>
    <numFmt numFmtId="184" formatCode="ddd"/>
  </numFmts>
  <fonts count="48">
    <font>
      <sz val="10"/>
      <name val="Arial"/>
      <family val="2"/>
    </font>
    <font>
      <sz val="10"/>
      <name val="Tahoma"/>
      <family val="0"/>
    </font>
    <font>
      <b/>
      <sz val="10"/>
      <name val="Arial"/>
      <family val="2"/>
    </font>
    <font>
      <u val="single"/>
      <sz val="10"/>
      <color indexed="36"/>
      <name val="Tahom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27">
    <xf numFmtId="0" fontId="0" fillId="0" borderId="0" xfId="0" applyAlignment="1">
      <alignment vertical="center"/>
    </xf>
    <xf numFmtId="175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36" applyAlignment="1" applyProtection="1">
      <alignment horizontal="center" vertical="center"/>
      <protection/>
    </xf>
    <xf numFmtId="0" fontId="0" fillId="32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5" fontId="0" fillId="34" borderId="11" xfId="0" applyNumberFormat="1" applyFont="1" applyFill="1" applyBorder="1" applyAlignment="1">
      <alignment horizontal="center" vertical="center"/>
    </xf>
    <xf numFmtId="0" fontId="5" fillId="34" borderId="0" xfId="36" applyFill="1" applyAlignment="1" applyProtection="1">
      <alignment horizontal="center" vertical="center"/>
      <protection/>
    </xf>
    <xf numFmtId="175" fontId="0" fillId="34" borderId="10" xfId="0" applyNumberFormat="1" applyFont="1" applyFill="1" applyBorder="1" applyAlignment="1">
      <alignment horizontal="center" vertical="center"/>
    </xf>
    <xf numFmtId="175" fontId="0" fillId="35" borderId="0" xfId="0" applyNumberFormat="1" applyFont="1" applyFill="1" applyAlignment="1">
      <alignment horizontal="center" vertical="center"/>
    </xf>
    <xf numFmtId="175" fontId="0" fillId="35" borderId="10" xfId="0" applyNumberFormat="1" applyFont="1" applyFill="1" applyBorder="1" applyAlignment="1">
      <alignment horizontal="center" vertical="center"/>
    </xf>
    <xf numFmtId="175" fontId="0" fillId="34" borderId="0" xfId="0" applyNumberFormat="1" applyFont="1" applyFill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0" fontId="0" fillId="0" borderId="0" xfId="36" applyFont="1" applyAlignment="1" applyProtection="1">
      <alignment horizontal="center" vertical="center"/>
      <protection/>
    </xf>
    <xf numFmtId="0" fontId="5" fillId="0" borderId="11" xfId="36" applyBorder="1" applyAlignment="1" applyProtection="1">
      <alignment vertical="center" wrapText="1"/>
      <protection/>
    </xf>
    <xf numFmtId="0" fontId="5" fillId="0" borderId="0" xfId="36" applyAlignment="1" applyProtection="1">
      <alignment vertical="center" wrapText="1"/>
      <protection/>
    </xf>
    <xf numFmtId="0" fontId="5" fillId="0" borderId="11" xfId="36" applyBorder="1" applyAlignment="1" applyProtection="1">
      <alignment horizontal="left" vertical="center" wrapText="1"/>
      <protection/>
    </xf>
    <xf numFmtId="0" fontId="5" fillId="0" borderId="0" xfId="36" applyAlignment="1" applyProtection="1">
      <alignment horizontal="left" vertical="center" wrapText="1"/>
      <protection/>
    </xf>
    <xf numFmtId="175" fontId="0" fillId="0" borderId="11" xfId="0" applyNumberFormat="1" applyFont="1" applyBorder="1" applyAlignment="1">
      <alignment horizontal="center" vertical="center"/>
    </xf>
    <xf numFmtId="0" fontId="0" fillId="0" borderId="11" xfId="36" applyFont="1" applyBorder="1" applyAlignment="1" applyProtection="1">
      <alignment horizontal="center" vertical="center"/>
      <protection/>
    </xf>
    <xf numFmtId="0" fontId="0" fillId="0" borderId="10" xfId="36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5" fontId="0" fillId="35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0" fontId="5" fillId="33" borderId="12" xfId="36" applyFill="1" applyBorder="1" applyAlignment="1" applyProtection="1">
      <alignment horizontal="left" vertical="center"/>
      <protection/>
    </xf>
    <xf numFmtId="0" fontId="5" fillId="32" borderId="12" xfId="36" applyFill="1" applyBorder="1" applyAlignment="1" applyProtection="1">
      <alignment horizontal="left" vertical="center"/>
      <protection/>
    </xf>
    <xf numFmtId="0" fontId="5" fillId="36" borderId="12" xfId="36" applyFill="1" applyBorder="1" applyAlignment="1" applyProtection="1">
      <alignment horizontal="left" vertical="center"/>
      <protection/>
    </xf>
    <xf numFmtId="0" fontId="5" fillId="35" borderId="12" xfId="36" applyFill="1" applyBorder="1" applyAlignment="1" applyProtection="1">
      <alignment horizontal="left" vertical="center"/>
      <protection/>
    </xf>
    <xf numFmtId="175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36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" borderId="12" xfId="0" applyFont="1" applyFill="1" applyBorder="1" applyAlignment="1">
      <alignment horizontal="center" vertical="center"/>
    </xf>
    <xf numFmtId="0" fontId="0" fillId="36" borderId="12" xfId="36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vertical="center"/>
    </xf>
    <xf numFmtId="0" fontId="7" fillId="3" borderId="12" xfId="36" applyFont="1" applyFill="1" applyBorder="1" applyAlignment="1" applyProtection="1">
      <alignment horizontal="left" vertical="center"/>
      <protection/>
    </xf>
    <xf numFmtId="0" fontId="7" fillId="37" borderId="12" xfId="36" applyFont="1" applyFill="1" applyBorder="1" applyAlignment="1" applyProtection="1">
      <alignment horizontal="left" vertical="center"/>
      <protection/>
    </xf>
    <xf numFmtId="0" fontId="7" fillId="3" borderId="12" xfId="36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vertical="center"/>
    </xf>
    <xf numFmtId="0" fontId="5" fillId="0" borderId="21" xfId="36" applyBorder="1" applyAlignment="1" applyProtection="1">
      <alignment horizontal="center" vertical="center"/>
      <protection/>
    </xf>
    <xf numFmtId="0" fontId="5" fillId="0" borderId="22" xfId="36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6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175" fontId="0" fillId="35" borderId="23" xfId="0" applyNumberFormat="1" applyFont="1" applyFill="1" applyBorder="1" applyAlignment="1">
      <alignment horizontal="center" vertical="center"/>
    </xf>
    <xf numFmtId="175" fontId="0" fillId="35" borderId="24" xfId="0" applyNumberFormat="1" applyFont="1" applyFill="1" applyBorder="1" applyAlignment="1">
      <alignment horizontal="center" vertical="center"/>
    </xf>
    <xf numFmtId="175" fontId="0" fillId="35" borderId="25" xfId="0" applyNumberFormat="1" applyFont="1" applyFill="1" applyBorder="1" applyAlignment="1">
      <alignment horizontal="center" vertical="center"/>
    </xf>
    <xf numFmtId="175" fontId="0" fillId="34" borderId="23" xfId="0" applyNumberFormat="1" applyFont="1" applyFill="1" applyBorder="1" applyAlignment="1">
      <alignment horizontal="center" vertical="center"/>
    </xf>
    <xf numFmtId="175" fontId="0" fillId="34" borderId="24" xfId="0" applyNumberFormat="1" applyFont="1" applyFill="1" applyBorder="1" applyAlignment="1">
      <alignment horizontal="center" vertical="center"/>
    </xf>
    <xf numFmtId="175" fontId="0" fillId="34" borderId="25" xfId="0" applyNumberFormat="1" applyFont="1" applyFill="1" applyBorder="1" applyAlignment="1">
      <alignment horizontal="center" vertical="center"/>
    </xf>
    <xf numFmtId="0" fontId="5" fillId="3" borderId="12" xfId="36" applyFill="1" applyBorder="1" applyAlignment="1" applyProtection="1">
      <alignment horizontal="left" vertical="center" wrapText="1"/>
      <protection/>
    </xf>
    <xf numFmtId="0" fontId="5" fillId="36" borderId="12" xfId="36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vertical="center"/>
    </xf>
    <xf numFmtId="0" fontId="5" fillId="33" borderId="12" xfId="36" applyFill="1" applyBorder="1" applyAlignment="1" applyProtection="1">
      <alignment horizontal="left" vertical="center" wrapText="1"/>
      <protection/>
    </xf>
    <xf numFmtId="0" fontId="5" fillId="32" borderId="12" xfId="36" applyFill="1" applyBorder="1" applyAlignment="1" applyProtection="1">
      <alignment horizontal="left" vertical="center" wrapText="1"/>
      <protection/>
    </xf>
    <xf numFmtId="0" fontId="5" fillId="33" borderId="12" xfId="36" applyFill="1" applyBorder="1" applyAlignment="1" applyProtection="1">
      <alignment vertical="center" wrapText="1"/>
      <protection/>
    </xf>
    <xf numFmtId="0" fontId="5" fillId="36" borderId="12" xfId="36" applyFill="1" applyBorder="1" applyAlignment="1" applyProtection="1">
      <alignment vertical="center" wrapText="1"/>
      <protection/>
    </xf>
    <xf numFmtId="0" fontId="7" fillId="3" borderId="12" xfId="36" applyFont="1" applyFill="1" applyBorder="1" applyAlignment="1" applyProtection="1">
      <alignment horizontal="left" vertical="center" wrapText="1"/>
      <protection/>
    </xf>
    <xf numFmtId="0" fontId="7" fillId="37" borderId="12" xfId="36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36" applyAlignment="1" applyProtection="1">
      <alignment horizontal="center" vertical="center" wrapText="1"/>
      <protection/>
    </xf>
    <xf numFmtId="0" fontId="5" fillId="0" borderId="13" xfId="36" applyBorder="1" applyAlignment="1" applyProtection="1">
      <alignment horizontal="center" vertical="center"/>
      <protection/>
    </xf>
    <xf numFmtId="0" fontId="5" fillId="32" borderId="12" xfId="36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horizontal="center" vertical="center"/>
    </xf>
    <xf numFmtId="0" fontId="5" fillId="0" borderId="26" xfId="36" applyBorder="1" applyAlignment="1" applyProtection="1">
      <alignment horizontal="center" vertical="center"/>
      <protection/>
    </xf>
    <xf numFmtId="0" fontId="0" fillId="3" borderId="12" xfId="36" applyFont="1" applyFill="1" applyBorder="1" applyAlignment="1" applyProtection="1">
      <alignment horizontal="left" vertical="center" wrapText="1"/>
      <protection/>
    </xf>
    <xf numFmtId="0" fontId="0" fillId="3" borderId="12" xfId="36" applyFont="1" applyFill="1" applyBorder="1" applyAlignment="1" applyProtection="1">
      <alignment vertical="center" wrapText="1"/>
      <protection/>
    </xf>
    <xf numFmtId="175" fontId="5" fillId="0" borderId="0" xfId="36" applyNumberFormat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2" fillId="37" borderId="12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32" borderId="12" xfId="36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0" fontId="0" fillId="32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7" borderId="12" xfId="36" applyFill="1" applyBorder="1" applyAlignment="1" applyProtection="1">
      <alignment vertical="center" wrapText="1"/>
      <protection/>
    </xf>
    <xf numFmtId="0" fontId="5" fillId="3" borderId="12" xfId="36" applyFill="1" applyBorder="1" applyAlignment="1" applyProtection="1">
      <alignment vertical="center" wrapText="1"/>
      <protection/>
    </xf>
    <xf numFmtId="0" fontId="0" fillId="38" borderId="12" xfId="36" applyFont="1" applyFill="1" applyBorder="1" applyAlignment="1" applyProtection="1">
      <alignment horizontal="left" vertical="center" wrapText="1"/>
      <protection/>
    </xf>
    <xf numFmtId="0" fontId="0" fillId="38" borderId="12" xfId="36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vertical="center"/>
    </xf>
    <xf numFmtId="0" fontId="5" fillId="39" borderId="12" xfId="36" applyFill="1" applyBorder="1" applyAlignment="1" applyProtection="1">
      <alignment vertical="center" wrapText="1"/>
      <protection/>
    </xf>
    <xf numFmtId="0" fontId="5" fillId="38" borderId="12" xfId="36" applyFill="1" applyBorder="1" applyAlignment="1" applyProtection="1">
      <alignment vertical="center" wrapText="1"/>
      <protection/>
    </xf>
    <xf numFmtId="0" fontId="5" fillId="40" borderId="12" xfId="36" applyFill="1" applyBorder="1" applyAlignment="1" applyProtection="1">
      <alignment vertical="center" wrapText="1"/>
      <protection/>
    </xf>
    <xf numFmtId="0" fontId="5" fillId="39" borderId="12" xfId="36" applyFill="1" applyBorder="1" applyAlignment="1" applyProtection="1">
      <alignment horizontal="left" vertical="center" wrapText="1"/>
      <protection/>
    </xf>
    <xf numFmtId="175" fontId="0" fillId="35" borderId="21" xfId="0" applyNumberFormat="1" applyFont="1" applyFill="1" applyBorder="1" applyAlignment="1">
      <alignment horizontal="center" vertical="center"/>
    </xf>
    <xf numFmtId="0" fontId="5" fillId="36" borderId="0" xfId="36" applyFill="1" applyAlignment="1" applyProtection="1">
      <alignment vertical="center" wrapText="1"/>
      <protection/>
    </xf>
    <xf numFmtId="175" fontId="5" fillId="38" borderId="12" xfId="36" applyNumberForma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175" fontId="0" fillId="34" borderId="29" xfId="0" applyNumberFormat="1" applyFont="1" applyFill="1" applyBorder="1" applyAlignment="1">
      <alignment horizontal="center" vertical="center"/>
    </xf>
    <xf numFmtId="175" fontId="0" fillId="34" borderId="30" xfId="0" applyNumberFormat="1" applyFont="1" applyFill="1" applyBorder="1" applyAlignment="1">
      <alignment horizontal="center" vertical="center"/>
    </xf>
    <xf numFmtId="175" fontId="0" fillId="34" borderId="28" xfId="0" applyNumberFormat="1" applyFont="1" applyFill="1" applyBorder="1" applyAlignment="1">
      <alignment horizontal="center" vertical="center"/>
    </xf>
    <xf numFmtId="175" fontId="0" fillId="35" borderId="29" xfId="0" applyNumberFormat="1" applyFont="1" applyFill="1" applyBorder="1" applyAlignment="1">
      <alignment horizontal="center" vertical="center"/>
    </xf>
    <xf numFmtId="175" fontId="0" fillId="35" borderId="30" xfId="0" applyNumberFormat="1" applyFont="1" applyFill="1" applyBorder="1" applyAlignment="1">
      <alignment horizontal="center" vertical="center"/>
    </xf>
    <xf numFmtId="175" fontId="0" fillId="35" borderId="28" xfId="0" applyNumberFormat="1" applyFont="1" applyFill="1" applyBorder="1" applyAlignment="1">
      <alignment horizontal="center" vertical="center"/>
    </xf>
    <xf numFmtId="0" fontId="5" fillId="32" borderId="0" xfId="36" applyFill="1" applyAlignment="1" applyProtection="1">
      <alignment vertical="center" wrapText="1"/>
      <protection/>
    </xf>
    <xf numFmtId="0" fontId="8" fillId="0" borderId="0" xfId="36" applyFont="1" applyAlignment="1" applyProtection="1">
      <alignment horizontal="center" vertical="center" wrapText="1"/>
      <protection/>
    </xf>
    <xf numFmtId="0" fontId="0" fillId="39" borderId="29" xfId="36" applyFont="1" applyFill="1" applyBorder="1" applyAlignment="1" applyProtection="1">
      <alignment vertical="center" wrapText="1"/>
      <protection/>
    </xf>
    <xf numFmtId="0" fontId="0" fillId="41" borderId="0" xfId="0" applyFill="1" applyAlignment="1">
      <alignment vertical="center" wrapText="1"/>
    </xf>
    <xf numFmtId="0" fontId="0" fillId="41" borderId="12" xfId="0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42" borderId="0" xfId="0" applyFill="1" applyAlignment="1">
      <alignment vertical="center" wrapText="1"/>
    </xf>
    <xf numFmtId="0" fontId="0" fillId="42" borderId="12" xfId="0" applyFill="1" applyBorder="1" applyAlignment="1">
      <alignment vertical="center" wrapText="1"/>
    </xf>
    <xf numFmtId="0" fontId="5" fillId="42" borderId="12" xfId="36" applyFill="1" applyBorder="1" applyAlignment="1" applyProtection="1">
      <alignment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9" borderId="12" xfId="36" applyFont="1" applyFill="1" applyBorder="1" applyAlignment="1" applyProtection="1">
      <alignment horizontal="left" vertical="center" wrapText="1"/>
      <protection/>
    </xf>
    <xf numFmtId="0" fontId="0" fillId="3" borderId="12" xfId="0" applyFill="1" applyBorder="1" applyAlignment="1">
      <alignment vertical="center" wrapText="1"/>
    </xf>
    <xf numFmtId="0" fontId="0" fillId="39" borderId="29" xfId="36" applyFont="1" applyFill="1" applyBorder="1" applyAlignment="1" applyProtection="1">
      <alignment vertical="center" wrapText="1"/>
      <protection/>
    </xf>
    <xf numFmtId="0" fontId="0" fillId="42" borderId="29" xfId="0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6" borderId="12" xfId="36" applyFont="1" applyFill="1" applyBorder="1" applyAlignment="1" applyProtection="1">
      <alignment vertical="center" wrapText="1"/>
      <protection/>
    </xf>
    <xf numFmtId="0" fontId="0" fillId="39" borderId="12" xfId="36" applyFont="1" applyFill="1" applyBorder="1" applyAlignment="1" applyProtection="1">
      <alignment vertical="center" wrapText="1"/>
      <protection/>
    </xf>
    <xf numFmtId="0" fontId="0" fillId="43" borderId="12" xfId="36" applyFont="1" applyFill="1" applyBorder="1" applyAlignment="1" applyProtection="1">
      <alignment vertical="center" wrapText="1"/>
      <protection/>
    </xf>
    <xf numFmtId="0" fontId="0" fillId="44" borderId="12" xfId="36" applyFont="1" applyFill="1" applyBorder="1" applyAlignment="1" applyProtection="1">
      <alignment vertical="center" wrapText="1"/>
      <protection/>
    </xf>
    <xf numFmtId="0" fontId="0" fillId="39" borderId="12" xfId="36" applyFont="1" applyFill="1" applyBorder="1" applyAlignment="1" applyProtection="1">
      <alignment horizontal="left" vertical="center" wrapText="1"/>
      <protection/>
    </xf>
    <xf numFmtId="0" fontId="0" fillId="45" borderId="12" xfId="0" applyFill="1" applyBorder="1" applyAlignment="1">
      <alignment vertical="center" wrapText="1"/>
    </xf>
    <xf numFmtId="0" fontId="0" fillId="44" borderId="12" xfId="36" applyFont="1" applyFill="1" applyBorder="1" applyAlignment="1" applyProtection="1">
      <alignment vertical="center" wrapText="1"/>
      <protection/>
    </xf>
    <xf numFmtId="0" fontId="0" fillId="42" borderId="12" xfId="36" applyFont="1" applyFill="1" applyBorder="1" applyAlignment="1" applyProtection="1">
      <alignment vertical="center" wrapText="1"/>
      <protection/>
    </xf>
    <xf numFmtId="0" fontId="0" fillId="8" borderId="12" xfId="0" applyFill="1" applyBorder="1" applyAlignment="1">
      <alignment vertical="center" wrapText="1"/>
    </xf>
    <xf numFmtId="0" fontId="0" fillId="9" borderId="12" xfId="36" applyFont="1" applyFill="1" applyBorder="1" applyAlignment="1" applyProtection="1">
      <alignment vertical="center" wrapText="1"/>
      <protection/>
    </xf>
    <xf numFmtId="0" fontId="0" fillId="9" borderId="12" xfId="36" applyFont="1" applyFill="1" applyBorder="1" applyAlignment="1" applyProtection="1">
      <alignment vertical="center" wrapText="1"/>
      <protection/>
    </xf>
    <xf numFmtId="0" fontId="0" fillId="42" borderId="12" xfId="36" applyFont="1" applyFill="1" applyBorder="1" applyAlignment="1" applyProtection="1">
      <alignment vertical="center" wrapText="1"/>
      <protection/>
    </xf>
    <xf numFmtId="0" fontId="0" fillId="42" borderId="29" xfId="36" applyFont="1" applyFill="1" applyBorder="1" applyAlignment="1" applyProtection="1">
      <alignment vertical="center" wrapText="1"/>
      <protection/>
    </xf>
    <xf numFmtId="0" fontId="0" fillId="9" borderId="29" xfId="0" applyFill="1" applyBorder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5" fillId="39" borderId="29" xfId="36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0" fillId="44" borderId="12" xfId="36" applyFont="1" applyFill="1" applyBorder="1" applyAlignment="1" applyProtection="1">
      <alignment vertical="center" wrapText="1"/>
      <protection/>
    </xf>
    <xf numFmtId="0" fontId="0" fillId="47" borderId="12" xfId="36" applyFont="1" applyFill="1" applyBorder="1" applyAlignment="1" applyProtection="1">
      <alignment vertical="center" wrapText="1"/>
      <protection/>
    </xf>
    <xf numFmtId="17" fontId="0" fillId="32" borderId="0" xfId="0" applyNumberFormat="1" applyFill="1" applyAlignment="1" quotePrefix="1">
      <alignment horizontal="center" vertical="center"/>
    </xf>
    <xf numFmtId="0" fontId="0" fillId="47" borderId="12" xfId="36" applyFont="1" applyFill="1" applyBorder="1" applyAlignment="1" applyProtection="1">
      <alignment vertical="center" wrapText="1"/>
      <protection/>
    </xf>
    <xf numFmtId="0" fontId="0" fillId="47" borderId="12" xfId="36" applyFont="1" applyFill="1" applyBorder="1" applyAlignment="1" applyProtection="1">
      <alignment vertical="center" wrapText="1"/>
      <protection/>
    </xf>
    <xf numFmtId="0" fontId="0" fillId="33" borderId="0" xfId="0" applyFill="1" applyAlignment="1" quotePrefix="1">
      <alignment horizontal="center" vertical="center"/>
    </xf>
    <xf numFmtId="0" fontId="5" fillId="47" borderId="12" xfId="36" applyFill="1" applyBorder="1" applyAlignment="1" applyProtection="1">
      <alignment vertical="center" wrapText="1"/>
      <protection/>
    </xf>
    <xf numFmtId="0" fontId="0" fillId="47" borderId="12" xfId="36" applyFont="1" applyFill="1" applyBorder="1" applyAlignment="1" applyProtection="1">
      <alignment vertical="center" wrapText="1"/>
      <protection/>
    </xf>
    <xf numFmtId="0" fontId="0" fillId="48" borderId="12" xfId="36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7" borderId="12" xfId="36" applyFont="1" applyFill="1" applyBorder="1" applyAlignment="1" applyProtection="1">
      <alignment vertical="center" wrapText="1"/>
      <protection/>
    </xf>
    <xf numFmtId="0" fontId="47" fillId="42" borderId="12" xfId="36" applyFont="1" applyFill="1" applyBorder="1" applyAlignment="1" applyProtection="1">
      <alignment vertical="center" wrapText="1"/>
      <protection/>
    </xf>
    <xf numFmtId="0" fontId="0" fillId="47" borderId="12" xfId="36" applyFont="1" applyFill="1" applyBorder="1" applyAlignment="1" applyProtection="1">
      <alignment vertical="center" wrapText="1"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175" fontId="5" fillId="36" borderId="29" xfId="36" applyNumberFormat="1" applyFill="1" applyBorder="1" applyAlignment="1" applyProtection="1">
      <alignment horizontal="center" vertical="center"/>
      <protection/>
    </xf>
    <xf numFmtId="175" fontId="5" fillId="36" borderId="30" xfId="36" applyNumberFormat="1" applyFill="1" applyBorder="1" applyAlignment="1" applyProtection="1">
      <alignment horizontal="center" vertical="center"/>
      <protection/>
    </xf>
    <xf numFmtId="175" fontId="5" fillId="36" borderId="28" xfId="36" applyNumberFormat="1" applyFill="1" applyBorder="1" applyAlignment="1" applyProtection="1">
      <alignment horizontal="center" vertical="center"/>
      <protection/>
    </xf>
    <xf numFmtId="175" fontId="5" fillId="32" borderId="29" xfId="36" applyNumberFormat="1" applyFill="1" applyBorder="1" applyAlignment="1" applyProtection="1">
      <alignment horizontal="center" vertical="center"/>
      <protection/>
    </xf>
    <xf numFmtId="175" fontId="5" fillId="32" borderId="30" xfId="36" applyNumberFormat="1" applyFill="1" applyBorder="1" applyAlignment="1" applyProtection="1">
      <alignment horizontal="center" vertical="center"/>
      <protection/>
    </xf>
    <xf numFmtId="175" fontId="5" fillId="32" borderId="28" xfId="36" applyNumberForma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5" fontId="7" fillId="37" borderId="29" xfId="36" applyNumberFormat="1" applyFont="1" applyFill="1" applyBorder="1" applyAlignment="1" applyProtection="1">
      <alignment horizontal="center" vertical="center" wrapText="1"/>
      <protection/>
    </xf>
    <xf numFmtId="175" fontId="7" fillId="37" borderId="30" xfId="36" applyNumberFormat="1" applyFont="1" applyFill="1" applyBorder="1" applyAlignment="1" applyProtection="1">
      <alignment horizontal="center" vertical="center"/>
      <protection/>
    </xf>
    <xf numFmtId="175" fontId="7" fillId="37" borderId="28" xfId="36" applyNumberFormat="1" applyFont="1" applyFill="1" applyBorder="1" applyAlignment="1" applyProtection="1">
      <alignment horizontal="center" vertical="center"/>
      <protection/>
    </xf>
    <xf numFmtId="175" fontId="7" fillId="3" borderId="29" xfId="36" applyNumberFormat="1" applyFont="1" applyFill="1" applyBorder="1" applyAlignment="1" applyProtection="1">
      <alignment horizontal="center" vertical="center" wrapText="1"/>
      <protection/>
    </xf>
    <xf numFmtId="175" fontId="7" fillId="3" borderId="30" xfId="36" applyNumberFormat="1" applyFont="1" applyFill="1" applyBorder="1" applyAlignment="1" applyProtection="1">
      <alignment horizontal="center" vertical="center"/>
      <protection/>
    </xf>
    <xf numFmtId="175" fontId="7" fillId="3" borderId="28" xfId="36" applyNumberFormat="1" applyFont="1" applyFill="1" applyBorder="1" applyAlignment="1" applyProtection="1">
      <alignment horizontal="center" vertical="center"/>
      <protection/>
    </xf>
    <xf numFmtId="175" fontId="0" fillId="3" borderId="29" xfId="0" applyNumberFormat="1" applyFont="1" applyFill="1" applyBorder="1" applyAlignment="1">
      <alignment horizontal="center" vertical="center"/>
    </xf>
    <xf numFmtId="175" fontId="0" fillId="3" borderId="30" xfId="0" applyNumberFormat="1" applyFont="1" applyFill="1" applyBorder="1" applyAlignment="1">
      <alignment horizontal="center" vertical="center"/>
    </xf>
    <xf numFmtId="175" fontId="0" fillId="3" borderId="28" xfId="0" applyNumberFormat="1" applyFont="1" applyFill="1" applyBorder="1" applyAlignment="1">
      <alignment horizontal="center" vertical="center"/>
    </xf>
    <xf numFmtId="175" fontId="5" fillId="33" borderId="29" xfId="36" applyNumberFormat="1" applyFill="1" applyBorder="1" applyAlignment="1" applyProtection="1">
      <alignment horizontal="center" vertical="center"/>
      <protection/>
    </xf>
    <xf numFmtId="175" fontId="5" fillId="33" borderId="30" xfId="36" applyNumberFormat="1" applyFill="1" applyBorder="1" applyAlignment="1" applyProtection="1">
      <alignment horizontal="center" vertical="center"/>
      <protection/>
    </xf>
    <xf numFmtId="175" fontId="5" fillId="33" borderId="28" xfId="36" applyNumberFormat="1" applyFill="1" applyBorder="1" applyAlignment="1" applyProtection="1">
      <alignment horizontal="center" vertical="center"/>
      <protection/>
    </xf>
    <xf numFmtId="175" fontId="5" fillId="32" borderId="29" xfId="36" applyNumberFormat="1" applyFill="1" applyBorder="1" applyAlignment="1" applyProtection="1">
      <alignment horizontal="center" vertical="center" wrapText="1"/>
      <protection/>
    </xf>
    <xf numFmtId="175" fontId="5" fillId="35" borderId="29" xfId="36" applyNumberFormat="1" applyFill="1" applyBorder="1" applyAlignment="1" applyProtection="1">
      <alignment horizontal="center" vertical="center" wrapText="1"/>
      <protection/>
    </xf>
    <xf numFmtId="175" fontId="5" fillId="35" borderId="30" xfId="36" applyNumberFormat="1" applyFill="1" applyBorder="1" applyAlignment="1" applyProtection="1">
      <alignment horizontal="center" vertical="center" wrapText="1"/>
      <protection/>
    </xf>
    <xf numFmtId="175" fontId="5" fillId="35" borderId="28" xfId="36" applyNumberFormat="1" applyFill="1" applyBorder="1" applyAlignment="1" applyProtection="1">
      <alignment horizontal="center" vertical="center" wrapText="1"/>
      <protection/>
    </xf>
    <xf numFmtId="0" fontId="7" fillId="3" borderId="29" xfId="36" applyFont="1" applyFill="1" applyBorder="1" applyAlignment="1" applyProtection="1">
      <alignment horizontal="center" vertical="center" wrapText="1"/>
      <protection/>
    </xf>
    <xf numFmtId="0" fontId="7" fillId="3" borderId="30" xfId="36" applyFont="1" applyFill="1" applyBorder="1" applyAlignment="1" applyProtection="1">
      <alignment horizontal="center" vertical="center" wrapText="1"/>
      <protection/>
    </xf>
    <xf numFmtId="0" fontId="7" fillId="3" borderId="28" xfId="36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175" fontId="5" fillId="36" borderId="12" xfId="36" applyNumberFormat="1" applyFill="1" applyBorder="1" applyAlignment="1" applyProtection="1">
      <alignment horizontal="center" vertical="center" wrapText="1"/>
      <protection/>
    </xf>
    <xf numFmtId="0" fontId="5" fillId="33" borderId="29" xfId="36" applyFill="1" applyBorder="1" applyAlignment="1" applyProtection="1">
      <alignment horizontal="center" vertical="center" wrapText="1"/>
      <protection/>
    </xf>
    <xf numFmtId="0" fontId="5" fillId="33" borderId="30" xfId="36" applyFill="1" applyBorder="1" applyAlignment="1" applyProtection="1">
      <alignment horizontal="center" vertical="center"/>
      <protection/>
    </xf>
    <xf numFmtId="0" fontId="5" fillId="33" borderId="28" xfId="36" applyFill="1" applyBorder="1" applyAlignment="1" applyProtection="1">
      <alignment horizontal="center" vertical="center"/>
      <protection/>
    </xf>
    <xf numFmtId="175" fontId="5" fillId="33" borderId="29" xfId="36" applyNumberFormat="1" applyFill="1" applyBorder="1" applyAlignment="1" applyProtection="1">
      <alignment horizontal="center" vertical="center" wrapText="1"/>
      <protection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7" fillId="37" borderId="29" xfId="36" applyFont="1" applyFill="1" applyBorder="1" applyAlignment="1" applyProtection="1">
      <alignment horizontal="center" vertical="center" wrapText="1"/>
      <protection/>
    </xf>
    <xf numFmtId="0" fontId="7" fillId="37" borderId="30" xfId="36" applyFont="1" applyFill="1" applyBorder="1" applyAlignment="1" applyProtection="1">
      <alignment horizontal="center" vertical="center"/>
      <protection/>
    </xf>
    <xf numFmtId="0" fontId="7" fillId="37" borderId="28" xfId="36" applyFont="1" applyFill="1" applyBorder="1" applyAlignment="1" applyProtection="1">
      <alignment horizontal="center" vertical="center"/>
      <protection/>
    </xf>
    <xf numFmtId="0" fontId="5" fillId="36" borderId="29" xfId="36" applyFill="1" applyBorder="1" applyAlignment="1" applyProtection="1">
      <alignment horizontal="center" vertical="center" wrapText="1"/>
      <protection/>
    </xf>
    <xf numFmtId="0" fontId="5" fillId="36" borderId="30" xfId="36" applyFill="1" applyBorder="1" applyAlignment="1" applyProtection="1">
      <alignment horizontal="center" vertical="center"/>
      <protection/>
    </xf>
    <xf numFmtId="0" fontId="5" fillId="36" borderId="28" xfId="36" applyFill="1" applyBorder="1" applyAlignment="1" applyProtection="1">
      <alignment horizontal="center" vertical="center"/>
      <protection/>
    </xf>
    <xf numFmtId="0" fontId="7" fillId="3" borderId="12" xfId="36" applyFont="1" applyFill="1" applyBorder="1" applyAlignment="1" applyProtection="1">
      <alignment horizontal="center" vertical="center" wrapText="1"/>
      <protection/>
    </xf>
    <xf numFmtId="0" fontId="7" fillId="3" borderId="28" xfId="36" applyFont="1" applyFill="1" applyBorder="1" applyAlignment="1" applyProtection="1">
      <alignment horizontal="center" vertical="center"/>
      <protection/>
    </xf>
    <xf numFmtId="175" fontId="5" fillId="36" borderId="29" xfId="36" applyNumberFormat="1" applyFill="1" applyBorder="1" applyAlignment="1" applyProtection="1">
      <alignment horizontal="center" vertical="center" wrapText="1"/>
      <protection/>
    </xf>
    <xf numFmtId="0" fontId="0" fillId="36" borderId="29" xfId="36" applyFont="1" applyFill="1" applyBorder="1" applyAlignment="1" applyProtection="1">
      <alignment horizontal="center" vertical="center" wrapText="1"/>
      <protection/>
    </xf>
    <xf numFmtId="0" fontId="0" fillId="36" borderId="30" xfId="36" applyFont="1" applyFill="1" applyBorder="1" applyAlignment="1" applyProtection="1">
      <alignment horizontal="center" vertical="center" wrapText="1"/>
      <protection/>
    </xf>
    <xf numFmtId="0" fontId="0" fillId="36" borderId="28" xfId="36" applyFont="1" applyFill="1" applyBorder="1" applyAlignment="1" applyProtection="1">
      <alignment horizontal="center" vertical="center" wrapText="1"/>
      <protection/>
    </xf>
    <xf numFmtId="0" fontId="5" fillId="36" borderId="23" xfId="36" applyFill="1" applyBorder="1" applyAlignment="1" applyProtection="1">
      <alignment horizontal="center"/>
      <protection/>
    </xf>
    <xf numFmtId="0" fontId="5" fillId="36" borderId="24" xfId="36" applyFill="1" applyBorder="1" applyAlignment="1" applyProtection="1">
      <alignment horizontal="center"/>
      <protection/>
    </xf>
    <xf numFmtId="0" fontId="5" fillId="36" borderId="28" xfId="36" applyFill="1" applyBorder="1" applyAlignment="1" applyProtection="1">
      <alignment horizontal="center"/>
      <protection/>
    </xf>
    <xf numFmtId="0" fontId="7" fillId="3" borderId="11" xfId="36" applyFont="1" applyFill="1" applyBorder="1" applyAlignment="1" applyProtection="1">
      <alignment horizontal="center" vertical="center" wrapText="1"/>
      <protection/>
    </xf>
    <xf numFmtId="0" fontId="7" fillId="3" borderId="0" xfId="36" applyFont="1" applyFill="1" applyAlignment="1" applyProtection="1">
      <alignment horizontal="center" vertical="center"/>
      <protection/>
    </xf>
    <xf numFmtId="0" fontId="7" fillId="3" borderId="27" xfId="36" applyFont="1" applyFill="1" applyBorder="1" applyAlignment="1" applyProtection="1">
      <alignment horizontal="center" vertical="center"/>
      <protection/>
    </xf>
    <xf numFmtId="0" fontId="7" fillId="3" borderId="13" xfId="36" applyFont="1" applyFill="1" applyBorder="1" applyAlignment="1" applyProtection="1">
      <alignment horizontal="center" vertical="center"/>
      <protection/>
    </xf>
    <xf numFmtId="0" fontId="5" fillId="36" borderId="30" xfId="36" applyFill="1" applyBorder="1" applyAlignment="1" applyProtection="1">
      <alignment horizontal="center" vertical="center" wrapText="1"/>
      <protection/>
    </xf>
    <xf numFmtId="0" fontId="5" fillId="36" borderId="28" xfId="36" applyFill="1" applyBorder="1" applyAlignment="1" applyProtection="1">
      <alignment horizontal="center" vertical="center" wrapText="1"/>
      <protection/>
    </xf>
    <xf numFmtId="0" fontId="5" fillId="32" borderId="29" xfId="36" applyFill="1" applyBorder="1" applyAlignment="1" applyProtection="1">
      <alignment horizontal="center" vertical="center" wrapText="1"/>
      <protection/>
    </xf>
    <xf numFmtId="0" fontId="5" fillId="32" borderId="30" xfId="36" applyFill="1" applyBorder="1" applyAlignment="1" applyProtection="1">
      <alignment horizontal="center" vertical="center"/>
      <protection/>
    </xf>
    <xf numFmtId="0" fontId="5" fillId="32" borderId="28" xfId="36" applyFill="1" applyBorder="1" applyAlignment="1" applyProtection="1">
      <alignment horizontal="center" vertical="center"/>
      <protection/>
    </xf>
    <xf numFmtId="0" fontId="5" fillId="32" borderId="22" xfId="36" applyFill="1" applyBorder="1" applyAlignment="1" applyProtection="1">
      <alignment horizontal="center" vertical="center" wrapText="1"/>
      <protection/>
    </xf>
    <xf numFmtId="0" fontId="5" fillId="32" borderId="25" xfId="36" applyFill="1" applyBorder="1" applyAlignment="1" applyProtection="1">
      <alignment horizontal="center" vertical="center"/>
      <protection/>
    </xf>
    <xf numFmtId="175" fontId="5" fillId="3" borderId="29" xfId="36" applyNumberFormat="1" applyFill="1" applyBorder="1" applyAlignment="1" applyProtection="1">
      <alignment horizontal="center" vertical="center" wrapText="1"/>
      <protection/>
    </xf>
    <xf numFmtId="175" fontId="5" fillId="3" borderId="30" xfId="36" applyNumberFormat="1" applyFill="1" applyBorder="1" applyAlignment="1" applyProtection="1">
      <alignment horizontal="center" vertical="center"/>
      <protection/>
    </xf>
    <xf numFmtId="175" fontId="5" fillId="3" borderId="28" xfId="36" applyNumberFormat="1" applyFill="1" applyBorder="1" applyAlignment="1" applyProtection="1">
      <alignment horizontal="center" vertical="center"/>
      <protection/>
    </xf>
    <xf numFmtId="0" fontId="7" fillId="37" borderId="27" xfId="36" applyFont="1" applyFill="1" applyBorder="1" applyAlignment="1" applyProtection="1">
      <alignment horizontal="center" vertical="center"/>
      <protection/>
    </xf>
    <xf numFmtId="0" fontId="7" fillId="37" borderId="13" xfId="36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175" fontId="0" fillId="33" borderId="29" xfId="0" applyNumberFormat="1" applyFont="1" applyFill="1" applyBorder="1" applyAlignment="1">
      <alignment horizontal="center" vertical="center"/>
    </xf>
    <xf numFmtId="175" fontId="0" fillId="33" borderId="28" xfId="0" applyNumberFormat="1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 wrapText="1"/>
    </xf>
    <xf numFmtId="0" fontId="7" fillId="3" borderId="30" xfId="36" applyFont="1" applyFill="1" applyBorder="1" applyAlignment="1" applyProtection="1">
      <alignment horizontal="center" vertical="center"/>
      <protection/>
    </xf>
    <xf numFmtId="0" fontId="5" fillId="36" borderId="29" xfId="36" applyFill="1" applyBorder="1" applyAlignment="1" applyProtection="1">
      <alignment vertical="center"/>
      <protection/>
    </xf>
    <xf numFmtId="0" fontId="5" fillId="36" borderId="30" xfId="36" applyFill="1" applyBorder="1" applyAlignment="1" applyProtection="1">
      <alignment vertical="center"/>
      <protection/>
    </xf>
    <xf numFmtId="0" fontId="5" fillId="36" borderId="28" xfId="36" applyFill="1" applyBorder="1" applyAlignment="1" applyProtection="1">
      <alignment vertical="center"/>
      <protection/>
    </xf>
    <xf numFmtId="0" fontId="5" fillId="37" borderId="29" xfId="36" applyFill="1" applyBorder="1" applyAlignment="1" applyProtection="1">
      <alignment horizontal="center" vertical="center" wrapText="1"/>
      <protection/>
    </xf>
    <xf numFmtId="0" fontId="5" fillId="37" borderId="27" xfId="36" applyFill="1" applyBorder="1" applyAlignment="1" applyProtection="1">
      <alignment horizontal="center" vertical="center" wrapText="1"/>
      <protection/>
    </xf>
    <xf numFmtId="0" fontId="5" fillId="37" borderId="13" xfId="36" applyFill="1" applyBorder="1" applyAlignment="1" applyProtection="1">
      <alignment horizontal="center" vertical="center" wrapText="1"/>
      <protection/>
    </xf>
    <xf numFmtId="0" fontId="5" fillId="37" borderId="23" xfId="36" applyFill="1" applyBorder="1" applyAlignment="1" applyProtection="1">
      <alignment horizontal="center" vertical="center" wrapText="1"/>
      <protection/>
    </xf>
    <xf numFmtId="0" fontId="5" fillId="37" borderId="24" xfId="36" applyFill="1" applyBorder="1" applyAlignment="1" applyProtection="1">
      <alignment horizontal="center" vertical="center"/>
      <protection/>
    </xf>
    <xf numFmtId="0" fontId="5" fillId="37" borderId="30" xfId="36" applyFill="1" applyBorder="1" applyAlignment="1" applyProtection="1">
      <alignment horizontal="center" vertical="center"/>
      <protection/>
    </xf>
    <xf numFmtId="0" fontId="5" fillId="37" borderId="28" xfId="36" applyFill="1" applyBorder="1" applyAlignment="1" applyProtection="1">
      <alignment horizontal="center" vertical="center"/>
      <protection/>
    </xf>
    <xf numFmtId="0" fontId="5" fillId="37" borderId="13" xfId="36" applyFill="1" applyBorder="1" applyAlignment="1" applyProtection="1">
      <alignment horizontal="center" vertical="center"/>
      <protection/>
    </xf>
    <xf numFmtId="0" fontId="5" fillId="3" borderId="29" xfId="36" applyFill="1" applyBorder="1" applyAlignment="1" applyProtection="1">
      <alignment horizontal="center" vertical="center" wrapText="1"/>
      <protection/>
    </xf>
    <xf numFmtId="0" fontId="5" fillId="3" borderId="30" xfId="36" applyFill="1" applyBorder="1" applyAlignment="1" applyProtection="1">
      <alignment horizontal="center" vertical="center"/>
      <protection/>
    </xf>
    <xf numFmtId="0" fontId="5" fillId="3" borderId="28" xfId="36" applyFill="1" applyBorder="1" applyAlignment="1" applyProtection="1">
      <alignment horizontal="center" vertical="center"/>
      <protection/>
    </xf>
    <xf numFmtId="0" fontId="5" fillId="32" borderId="11" xfId="36" applyFill="1" applyBorder="1" applyAlignment="1" applyProtection="1">
      <alignment horizontal="center" vertical="center" wrapText="1"/>
      <protection/>
    </xf>
    <xf numFmtId="0" fontId="5" fillId="32" borderId="0" xfId="36" applyFill="1" applyAlignment="1" applyProtection="1">
      <alignment horizontal="center" vertical="center"/>
      <protection/>
    </xf>
    <xf numFmtId="0" fontId="5" fillId="32" borderId="27" xfId="36" applyFill="1" applyBorder="1" applyAlignment="1" applyProtection="1">
      <alignment horizontal="center" vertical="center"/>
      <protection/>
    </xf>
    <xf numFmtId="0" fontId="5" fillId="32" borderId="13" xfId="36" applyFill="1" applyBorder="1" applyAlignment="1" applyProtection="1">
      <alignment horizontal="center" vertical="center"/>
      <protection/>
    </xf>
    <xf numFmtId="0" fontId="5" fillId="32" borderId="29" xfId="36" applyFill="1" applyBorder="1" applyAlignment="1" applyProtection="1">
      <alignment horizontal="center" vertical="center"/>
      <protection/>
    </xf>
    <xf numFmtId="0" fontId="5" fillId="39" borderId="29" xfId="36" applyFill="1" applyBorder="1" applyAlignment="1" applyProtection="1">
      <alignment horizontal="center" vertical="center" wrapText="1"/>
      <protection/>
    </xf>
    <xf numFmtId="0" fontId="5" fillId="39" borderId="30" xfId="36" applyFill="1" applyBorder="1" applyAlignment="1" applyProtection="1">
      <alignment horizontal="center" vertical="center"/>
      <protection/>
    </xf>
    <xf numFmtId="0" fontId="5" fillId="39" borderId="28" xfId="36" applyFill="1" applyBorder="1" applyAlignment="1" applyProtection="1">
      <alignment horizontal="center" vertical="center"/>
      <protection/>
    </xf>
    <xf numFmtId="0" fontId="5" fillId="32" borderId="18" xfId="36" applyFill="1" applyBorder="1" applyAlignment="1" applyProtection="1">
      <alignment horizontal="center" vertical="center" wrapText="1"/>
      <protection/>
    </xf>
    <xf numFmtId="0" fontId="5" fillId="32" borderId="27" xfId="36" applyFill="1" applyBorder="1" applyAlignment="1" applyProtection="1">
      <alignment horizontal="center" vertical="center" wrapText="1"/>
      <protection/>
    </xf>
    <xf numFmtId="0" fontId="5" fillId="32" borderId="13" xfId="36" applyFill="1" applyBorder="1" applyAlignment="1" applyProtection="1">
      <alignment horizontal="center" vertical="center" wrapText="1"/>
      <protection/>
    </xf>
    <xf numFmtId="0" fontId="5" fillId="32" borderId="23" xfId="36" applyFill="1" applyBorder="1" applyAlignment="1" applyProtection="1">
      <alignment horizontal="center" vertical="center" wrapText="1"/>
      <protection/>
    </xf>
    <xf numFmtId="0" fontId="5" fillId="32" borderId="24" xfId="36" applyFill="1" applyBorder="1" applyAlignment="1" applyProtection="1">
      <alignment horizontal="center" vertical="center"/>
      <protection/>
    </xf>
    <xf numFmtId="0" fontId="5" fillId="32" borderId="10" xfId="36" applyFill="1" applyBorder="1" applyAlignment="1" applyProtection="1">
      <alignment horizontal="center" vertical="center"/>
      <protection/>
    </xf>
    <xf numFmtId="0" fontId="5" fillId="36" borderId="12" xfId="36" applyFill="1" applyBorder="1" applyAlignment="1" applyProtection="1">
      <alignment horizontal="center" vertical="center"/>
      <protection/>
    </xf>
    <xf numFmtId="0" fontId="5" fillId="36" borderId="13" xfId="36" applyFill="1" applyBorder="1" applyAlignment="1" applyProtection="1">
      <alignment horizontal="center" vertical="center"/>
      <protection/>
    </xf>
    <xf numFmtId="0" fontId="5" fillId="32" borderId="30" xfId="36" applyFill="1" applyBorder="1" applyAlignment="1" applyProtection="1">
      <alignment horizontal="center" vertical="center" wrapText="1"/>
      <protection/>
    </xf>
    <xf numFmtId="0" fontId="5" fillId="32" borderId="28" xfId="36" applyFill="1" applyBorder="1" applyAlignment="1" applyProtection="1">
      <alignment horizontal="center" vertical="center" wrapText="1"/>
      <protection/>
    </xf>
    <xf numFmtId="0" fontId="7" fillId="37" borderId="30" xfId="36" applyFont="1" applyFill="1" applyBorder="1" applyAlignment="1" applyProtection="1">
      <alignment horizontal="center" vertical="center" wrapText="1"/>
      <protection/>
    </xf>
    <xf numFmtId="0" fontId="7" fillId="37" borderId="28" xfId="36" applyFont="1" applyFill="1" applyBorder="1" applyAlignment="1" applyProtection="1">
      <alignment horizontal="center" vertical="center" wrapText="1"/>
      <protection/>
    </xf>
    <xf numFmtId="0" fontId="5" fillId="36" borderId="23" xfId="36" applyFill="1" applyBorder="1" applyAlignment="1" applyProtection="1">
      <alignment horizontal="center" vertical="center"/>
      <protection/>
    </xf>
    <xf numFmtId="0" fontId="5" fillId="36" borderId="24" xfId="36" applyFill="1" applyBorder="1" applyAlignment="1" applyProtection="1">
      <alignment horizontal="center" vertical="center"/>
      <protection/>
    </xf>
    <xf numFmtId="175" fontId="5" fillId="38" borderId="29" xfId="36" applyNumberFormat="1" applyFill="1" applyBorder="1" applyAlignment="1" applyProtection="1">
      <alignment horizontal="center" vertical="center" wrapText="1"/>
      <protection/>
    </xf>
    <xf numFmtId="175" fontId="5" fillId="38" borderId="30" xfId="36" applyNumberFormat="1" applyFill="1" applyBorder="1" applyAlignment="1" applyProtection="1">
      <alignment horizontal="center" vertical="center"/>
      <protection/>
    </xf>
    <xf numFmtId="175" fontId="5" fillId="38" borderId="27" xfId="36" applyNumberFormat="1" applyFill="1" applyBorder="1" applyAlignment="1" applyProtection="1">
      <alignment horizontal="center" vertical="center"/>
      <protection/>
    </xf>
    <xf numFmtId="175" fontId="5" fillId="38" borderId="13" xfId="36" applyNumberFormat="1" applyFill="1" applyBorder="1" applyAlignment="1" applyProtection="1">
      <alignment horizontal="center" vertical="center"/>
      <protection/>
    </xf>
    <xf numFmtId="0" fontId="5" fillId="38" borderId="12" xfId="36" applyFill="1" applyBorder="1" applyAlignment="1" applyProtection="1">
      <alignment horizontal="center" vertical="center" wrapText="1"/>
      <protection/>
    </xf>
    <xf numFmtId="0" fontId="5" fillId="38" borderId="12" xfId="36" applyFill="1" applyBorder="1" applyAlignment="1" applyProtection="1">
      <alignment horizontal="center" vertical="center"/>
      <protection/>
    </xf>
    <xf numFmtId="0" fontId="7" fillId="37" borderId="29" xfId="36" applyFont="1" applyFill="1" applyBorder="1" applyAlignment="1" applyProtection="1">
      <alignment horizontal="center" vertical="center"/>
      <protection/>
    </xf>
    <xf numFmtId="0" fontId="7" fillId="37" borderId="23" xfId="36" applyFont="1" applyFill="1" applyBorder="1" applyAlignment="1" applyProtection="1">
      <alignment horizontal="center" vertical="center"/>
      <protection/>
    </xf>
    <xf numFmtId="0" fontId="7" fillId="37" borderId="24" xfId="36" applyFont="1" applyFill="1" applyBorder="1" applyAlignment="1" applyProtection="1">
      <alignment horizontal="center" vertical="center"/>
      <protection/>
    </xf>
    <xf numFmtId="0" fontId="7" fillId="37" borderId="18" xfId="36" applyFont="1" applyFill="1" applyBorder="1" applyAlignment="1" applyProtection="1">
      <alignment horizontal="center" vertical="center"/>
      <protection/>
    </xf>
    <xf numFmtId="0" fontId="5" fillId="39" borderId="30" xfId="36" applyFill="1" applyBorder="1" applyAlignment="1" applyProtection="1">
      <alignment horizontal="center" vertical="center" wrapText="1"/>
      <protection/>
    </xf>
    <xf numFmtId="0" fontId="5" fillId="39" borderId="28" xfId="36" applyFill="1" applyBorder="1" applyAlignment="1" applyProtection="1">
      <alignment horizontal="center" vertical="center" wrapText="1"/>
      <protection/>
    </xf>
    <xf numFmtId="175" fontId="0" fillId="3" borderId="12" xfId="0" applyNumberFormat="1" applyFont="1" applyFill="1" applyBorder="1" applyAlignment="1">
      <alignment horizontal="center" vertical="center"/>
    </xf>
    <xf numFmtId="0" fontId="5" fillId="40" borderId="29" xfId="36" applyFill="1" applyBorder="1" applyAlignment="1" applyProtection="1">
      <alignment horizontal="center" vertical="center" wrapText="1"/>
      <protection/>
    </xf>
    <xf numFmtId="0" fontId="5" fillId="40" borderId="30" xfId="36" applyFill="1" applyBorder="1" applyAlignment="1" applyProtection="1">
      <alignment horizontal="center" vertical="center"/>
      <protection/>
    </xf>
    <xf numFmtId="0" fontId="5" fillId="40" borderId="28" xfId="36" applyFill="1" applyBorder="1" applyAlignment="1" applyProtection="1">
      <alignment horizontal="center" vertical="center"/>
      <protection/>
    </xf>
    <xf numFmtId="0" fontId="5" fillId="39" borderId="12" xfId="36" applyFill="1" applyBorder="1" applyAlignment="1" applyProtection="1">
      <alignment horizontal="center" vertical="center" wrapText="1"/>
      <protection/>
    </xf>
    <xf numFmtId="0" fontId="5" fillId="39" borderId="12" xfId="36" applyFill="1" applyBorder="1" applyAlignment="1" applyProtection="1">
      <alignment horizontal="center" vertical="center"/>
      <protection/>
    </xf>
    <xf numFmtId="0" fontId="5" fillId="39" borderId="17" xfId="36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5" fillId="3" borderId="30" xfId="36" applyFill="1" applyBorder="1" applyAlignment="1" applyProtection="1">
      <alignment horizontal="center" vertical="center" wrapText="1"/>
      <protection/>
    </xf>
    <xf numFmtId="0" fontId="5" fillId="3" borderId="28" xfId="36" applyFill="1" applyBorder="1" applyAlignment="1" applyProtection="1">
      <alignment horizontal="center" vertical="center" wrapText="1"/>
      <protection/>
    </xf>
    <xf numFmtId="0" fontId="5" fillId="37" borderId="12" xfId="36" applyFill="1" applyBorder="1" applyAlignment="1" applyProtection="1">
      <alignment horizontal="center" vertical="center"/>
      <protection/>
    </xf>
    <xf numFmtId="175" fontId="5" fillId="39" borderId="23" xfId="36" applyNumberFormat="1" applyFill="1" applyBorder="1" applyAlignment="1" applyProtection="1">
      <alignment horizontal="center" vertical="center" wrapText="1"/>
      <protection/>
    </xf>
    <xf numFmtId="175" fontId="5" fillId="39" borderId="24" xfId="36" applyNumberFormat="1" applyFill="1" applyBorder="1" applyAlignment="1" applyProtection="1">
      <alignment horizontal="center" vertical="center"/>
      <protection/>
    </xf>
    <xf numFmtId="175" fontId="5" fillId="39" borderId="30" xfId="36" applyNumberFormat="1" applyFill="1" applyBorder="1" applyAlignment="1" applyProtection="1">
      <alignment horizontal="center" vertical="center"/>
      <protection/>
    </xf>
    <xf numFmtId="175" fontId="5" fillId="39" borderId="28" xfId="36" applyNumberFormat="1" applyFill="1" applyBorder="1" applyAlignment="1" applyProtection="1">
      <alignment horizontal="center" vertical="center"/>
      <protection/>
    </xf>
    <xf numFmtId="0" fontId="5" fillId="37" borderId="22" xfId="36" applyFill="1" applyBorder="1" applyAlignment="1" applyProtection="1">
      <alignment horizontal="center" vertical="center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5" fillId="39" borderId="23" xfId="36" applyFill="1" applyBorder="1" applyAlignment="1" applyProtection="1">
      <alignment horizontal="center" vertical="center" wrapText="1"/>
      <protection/>
    </xf>
    <xf numFmtId="0" fontId="5" fillId="39" borderId="24" xfId="36" applyFill="1" applyBorder="1" applyAlignment="1" applyProtection="1">
      <alignment horizontal="center" vertical="center"/>
      <protection/>
    </xf>
    <xf numFmtId="0" fontId="5" fillId="36" borderId="29" xfId="36" applyFill="1" applyBorder="1" applyAlignment="1" applyProtection="1">
      <alignment horizontal="center" vertical="center"/>
      <protection/>
    </xf>
    <xf numFmtId="0" fontId="5" fillId="37" borderId="29" xfId="36" applyFill="1" applyBorder="1" applyAlignment="1" applyProtection="1">
      <alignment horizontal="center" vertical="center"/>
      <protection/>
    </xf>
    <xf numFmtId="0" fontId="0" fillId="32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28" xfId="0" applyNumberFormat="1" applyFont="1" applyBorder="1" applyAlignment="1">
      <alignment horizontal="center" vertical="center"/>
    </xf>
    <xf numFmtId="175" fontId="0" fillId="38" borderId="29" xfId="0" applyNumberFormat="1" applyFill="1" applyBorder="1" applyAlignment="1">
      <alignment horizontal="center" vertical="center"/>
    </xf>
    <xf numFmtId="175" fontId="0" fillId="38" borderId="30" xfId="0" applyNumberFormat="1" applyFont="1" applyFill="1" applyBorder="1" applyAlignment="1">
      <alignment horizontal="center" vertical="center"/>
    </xf>
    <xf numFmtId="175" fontId="0" fillId="38" borderId="28" xfId="0" applyNumberFormat="1" applyFont="1" applyFill="1" applyBorder="1" applyAlignment="1">
      <alignment horizontal="center" vertical="center"/>
    </xf>
    <xf numFmtId="175" fontId="5" fillId="42" borderId="18" xfId="36" applyNumberFormat="1" applyFill="1" applyBorder="1" applyAlignment="1" applyProtection="1">
      <alignment horizontal="center" vertical="center"/>
      <protection/>
    </xf>
    <xf numFmtId="175" fontId="5" fillId="42" borderId="27" xfId="36" applyNumberFormat="1" applyFill="1" applyBorder="1" applyAlignment="1" applyProtection="1">
      <alignment horizontal="center" vertical="center"/>
      <protection/>
    </xf>
    <xf numFmtId="175" fontId="5" fillId="42" borderId="13" xfId="36" applyNumberFormat="1" applyFill="1" applyBorder="1" applyAlignment="1" applyProtection="1">
      <alignment horizontal="center" vertical="center"/>
      <protection/>
    </xf>
    <xf numFmtId="175" fontId="0" fillId="0" borderId="30" xfId="0" applyNumberFormat="1" applyFont="1" applyBorder="1" applyAlignment="1">
      <alignment horizontal="center" vertical="center"/>
    </xf>
    <xf numFmtId="0" fontId="0" fillId="39" borderId="29" xfId="36" applyFont="1" applyFill="1" applyBorder="1" applyAlignment="1" applyProtection="1">
      <alignment horizontal="center" vertical="center" wrapText="1"/>
      <protection/>
    </xf>
    <xf numFmtId="0" fontId="0" fillId="39" borderId="30" xfId="36" applyFont="1" applyFill="1" applyBorder="1" applyAlignment="1" applyProtection="1">
      <alignment horizontal="center" vertical="center" wrapText="1"/>
      <protection/>
    </xf>
    <xf numFmtId="0" fontId="0" fillId="39" borderId="28" xfId="36" applyFont="1" applyFill="1" applyBorder="1" applyAlignment="1" applyProtection="1">
      <alignment horizontal="center" vertical="center" wrapText="1"/>
      <protection/>
    </xf>
    <xf numFmtId="175" fontId="0" fillId="41" borderId="29" xfId="0" applyNumberFormat="1" applyFill="1" applyBorder="1" applyAlignment="1">
      <alignment horizontal="center" vertical="center" wrapText="1"/>
    </xf>
    <xf numFmtId="175" fontId="0" fillId="41" borderId="30" xfId="0" applyNumberFormat="1" applyFont="1" applyFill="1" applyBorder="1" applyAlignment="1">
      <alignment horizontal="center" vertical="center"/>
    </xf>
    <xf numFmtId="175" fontId="0" fillId="41" borderId="27" xfId="0" applyNumberFormat="1" applyFont="1" applyFill="1" applyBorder="1" applyAlignment="1">
      <alignment horizontal="center" vertical="center"/>
    </xf>
    <xf numFmtId="175" fontId="0" fillId="41" borderId="13" xfId="0" applyNumberFormat="1" applyFont="1" applyFill="1" applyBorder="1" applyAlignment="1">
      <alignment horizontal="center" vertical="center"/>
    </xf>
    <xf numFmtId="0" fontId="0" fillId="39" borderId="27" xfId="36" applyFont="1" applyFill="1" applyBorder="1" applyAlignment="1" applyProtection="1">
      <alignment horizontal="center" vertical="center" wrapText="1"/>
      <protection/>
    </xf>
    <xf numFmtId="0" fontId="0" fillId="39" borderId="13" xfId="36" applyFont="1" applyFill="1" applyBorder="1" applyAlignment="1" applyProtection="1">
      <alignment horizontal="center" vertical="center" wrapText="1"/>
      <protection/>
    </xf>
    <xf numFmtId="175" fontId="0" fillId="41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175" fontId="0" fillId="36" borderId="29" xfId="0" applyNumberFormat="1" applyFill="1" applyBorder="1" applyAlignment="1">
      <alignment horizontal="center" vertical="center"/>
    </xf>
    <xf numFmtId="175" fontId="0" fillId="36" borderId="30" xfId="0" applyNumberFormat="1" applyFont="1" applyFill="1" applyBorder="1" applyAlignment="1">
      <alignment horizontal="center" vertical="center"/>
    </xf>
    <xf numFmtId="175" fontId="0" fillId="36" borderId="27" xfId="0" applyNumberFormat="1" applyFont="1" applyFill="1" applyBorder="1" applyAlignment="1">
      <alignment horizontal="center" vertical="center"/>
    </xf>
    <xf numFmtId="175" fontId="0" fillId="36" borderId="13" xfId="0" applyNumberFormat="1" applyFont="1" applyFill="1" applyBorder="1" applyAlignment="1">
      <alignment horizontal="center" vertical="center"/>
    </xf>
    <xf numFmtId="175" fontId="0" fillId="42" borderId="29" xfId="0" applyNumberFormat="1" applyFill="1" applyBorder="1" applyAlignment="1">
      <alignment horizontal="center" vertical="center"/>
    </xf>
    <xf numFmtId="175" fontId="0" fillId="42" borderId="30" xfId="0" applyNumberFormat="1" applyFont="1" applyFill="1" applyBorder="1" applyAlignment="1">
      <alignment horizontal="center" vertical="center"/>
    </xf>
    <xf numFmtId="175" fontId="0" fillId="42" borderId="27" xfId="0" applyNumberFormat="1" applyFont="1" applyFill="1" applyBorder="1" applyAlignment="1">
      <alignment horizontal="center" vertical="center"/>
    </xf>
    <xf numFmtId="175" fontId="0" fillId="42" borderId="13" xfId="0" applyNumberFormat="1" applyFont="1" applyFill="1" applyBorder="1" applyAlignment="1">
      <alignment horizontal="center" vertical="center"/>
    </xf>
    <xf numFmtId="175" fontId="0" fillId="36" borderId="29" xfId="0" applyNumberFormat="1" applyFill="1" applyBorder="1" applyAlignment="1">
      <alignment horizontal="center" vertical="center" wrapText="1"/>
    </xf>
    <xf numFmtId="175" fontId="0" fillId="42" borderId="28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1" borderId="29" xfId="0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0" fontId="0" fillId="38" borderId="29" xfId="36" applyFont="1" applyFill="1" applyBorder="1" applyAlignment="1" applyProtection="1">
      <alignment horizontal="center" vertical="center" wrapText="1"/>
      <protection/>
    </xf>
    <xf numFmtId="0" fontId="0" fillId="38" borderId="30" xfId="36" applyFont="1" applyFill="1" applyBorder="1" applyAlignment="1" applyProtection="1">
      <alignment horizontal="center" vertical="center" wrapText="1"/>
      <protection/>
    </xf>
    <xf numFmtId="0" fontId="0" fillId="38" borderId="28" xfId="36" applyFont="1" applyFill="1" applyBorder="1" applyAlignment="1" applyProtection="1">
      <alignment horizontal="center" vertical="center" wrapText="1"/>
      <protection/>
    </xf>
    <xf numFmtId="0" fontId="0" fillId="42" borderId="29" xfId="0" applyFill="1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 wrapText="1"/>
    </xf>
    <xf numFmtId="0" fontId="0" fillId="42" borderId="28" xfId="0" applyFill="1" applyBorder="1" applyAlignment="1">
      <alignment horizontal="center" vertical="center" wrapText="1"/>
    </xf>
    <xf numFmtId="17" fontId="0" fillId="32" borderId="0" xfId="0" applyNumberFormat="1" applyFont="1" applyFill="1" applyAlignment="1" quotePrefix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175" fontId="0" fillId="3" borderId="12" xfId="0" applyNumberFormat="1" applyFont="1" applyFill="1" applyBorder="1" applyAlignment="1">
      <alignment horizontal="center" vertical="center" wrapText="1"/>
    </xf>
    <xf numFmtId="0" fontId="5" fillId="36" borderId="27" xfId="36" applyFill="1" applyBorder="1" applyAlignment="1" applyProtection="1">
      <alignment horizontal="center" vertical="center"/>
      <protection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23" xfId="0" applyFont="1" applyFill="1" applyBorder="1" applyAlignment="1">
      <alignment horizontal="center" vertical="center" wrapText="1"/>
    </xf>
    <xf numFmtId="0" fontId="5" fillId="42" borderId="29" xfId="36" applyFill="1" applyBorder="1" applyAlignment="1" applyProtection="1">
      <alignment horizontal="center" vertical="center" wrapText="1"/>
      <protection/>
    </xf>
    <xf numFmtId="0" fontId="5" fillId="42" borderId="30" xfId="36" applyFill="1" applyBorder="1" applyAlignment="1" applyProtection="1">
      <alignment horizontal="center" vertical="center" wrapText="1"/>
      <protection/>
    </xf>
    <xf numFmtId="0" fontId="5" fillId="42" borderId="28" xfId="36" applyFill="1" applyBorder="1" applyAlignment="1" applyProtection="1">
      <alignment horizontal="center" vertical="center" wrapText="1"/>
      <protection/>
    </xf>
    <xf numFmtId="0" fontId="0" fillId="41" borderId="27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175" fontId="0" fillId="39" borderId="12" xfId="0" applyNumberFormat="1" applyFont="1" applyFill="1" applyBorder="1" applyAlignment="1">
      <alignment horizontal="center" vertical="center" wrapText="1"/>
    </xf>
    <xf numFmtId="175" fontId="0" fillId="39" borderId="28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 wrapText="1"/>
    </xf>
    <xf numFmtId="0" fontId="0" fillId="41" borderId="30" xfId="0" applyFill="1" applyBorder="1" applyAlignment="1">
      <alignment horizontal="center" vertical="center" wrapText="1"/>
    </xf>
    <xf numFmtId="0" fontId="0" fillId="41" borderId="28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0" fontId="5" fillId="38" borderId="29" xfId="36" applyFill="1" applyBorder="1" applyAlignment="1" applyProtection="1">
      <alignment horizontal="center" vertical="center" wrapText="1"/>
      <protection/>
    </xf>
    <xf numFmtId="0" fontId="5" fillId="38" borderId="30" xfId="36" applyFill="1" applyBorder="1" applyAlignment="1" applyProtection="1">
      <alignment horizontal="center" vertical="center" wrapText="1"/>
      <protection/>
    </xf>
    <xf numFmtId="0" fontId="5" fillId="38" borderId="28" xfId="36" applyFill="1" applyBorder="1" applyAlignment="1" applyProtection="1">
      <alignment horizontal="center" vertical="center" wrapText="1"/>
      <protection/>
    </xf>
    <xf numFmtId="0" fontId="0" fillId="39" borderId="29" xfId="36" applyFont="1" applyFill="1" applyBorder="1" applyAlignment="1" applyProtection="1">
      <alignment horizontal="center" vertical="center" wrapText="1"/>
      <protection/>
    </xf>
    <xf numFmtId="0" fontId="0" fillId="36" borderId="29" xfId="36" applyFont="1" applyFill="1" applyBorder="1" applyAlignment="1" applyProtection="1">
      <alignment horizontal="center" vertical="center" wrapText="1"/>
      <protection/>
    </xf>
    <xf numFmtId="0" fontId="0" fillId="36" borderId="30" xfId="36" applyFont="1" applyFill="1" applyBorder="1" applyAlignment="1" applyProtection="1">
      <alignment horizontal="center" vertical="center" wrapText="1"/>
      <protection/>
    </xf>
    <xf numFmtId="0" fontId="0" fillId="36" borderId="28" xfId="36" applyFont="1" applyFill="1" applyBorder="1" applyAlignment="1" applyProtection="1">
      <alignment horizontal="center" vertical="center" wrapText="1"/>
      <protection/>
    </xf>
    <xf numFmtId="0" fontId="0" fillId="39" borderId="30" xfId="36" applyFont="1" applyFill="1" applyBorder="1" applyAlignment="1" applyProtection="1">
      <alignment horizontal="center" vertical="center" wrapText="1"/>
      <protection/>
    </xf>
    <xf numFmtId="0" fontId="0" fillId="39" borderId="28" xfId="36" applyFont="1" applyFill="1" applyBorder="1" applyAlignment="1" applyProtection="1">
      <alignment horizontal="center" vertical="center" wrapText="1"/>
      <protection/>
    </xf>
    <xf numFmtId="0" fontId="0" fillId="42" borderId="29" xfId="36" applyFont="1" applyFill="1" applyBorder="1" applyAlignment="1" applyProtection="1">
      <alignment horizontal="center" vertical="center" wrapText="1"/>
      <protection/>
    </xf>
    <xf numFmtId="0" fontId="0" fillId="42" borderId="30" xfId="36" applyFont="1" applyFill="1" applyBorder="1" applyAlignment="1" applyProtection="1">
      <alignment horizontal="center" vertical="center" wrapText="1"/>
      <protection/>
    </xf>
    <xf numFmtId="0" fontId="0" fillId="42" borderId="28" xfId="36" applyFont="1" applyFill="1" applyBorder="1" applyAlignment="1" applyProtection="1">
      <alignment horizontal="center" vertical="center" wrapText="1"/>
      <protection/>
    </xf>
    <xf numFmtId="0" fontId="0" fillId="9" borderId="30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39" borderId="27" xfId="36" applyFont="1" applyFill="1" applyBorder="1" applyAlignment="1" applyProtection="1">
      <alignment horizontal="center" vertical="center" wrapText="1"/>
      <protection/>
    </xf>
    <xf numFmtId="0" fontId="0" fillId="39" borderId="13" xfId="36" applyFont="1" applyFill="1" applyBorder="1" applyAlignment="1" applyProtection="1">
      <alignment horizontal="center" vertical="center" wrapText="1"/>
      <protection/>
    </xf>
    <xf numFmtId="0" fontId="0" fillId="45" borderId="29" xfId="0" applyFill="1" applyBorder="1" applyAlignment="1">
      <alignment horizontal="center" vertical="center" wrapText="1"/>
    </xf>
    <xf numFmtId="0" fontId="0" fillId="45" borderId="28" xfId="0" applyFill="1" applyBorder="1" applyAlignment="1">
      <alignment horizontal="center" vertical="center"/>
    </xf>
    <xf numFmtId="0" fontId="0" fillId="9" borderId="29" xfId="36" applyFont="1" applyFill="1" applyBorder="1" applyAlignment="1" applyProtection="1">
      <alignment horizontal="center" vertical="center" wrapText="1"/>
      <protection/>
    </xf>
    <xf numFmtId="0" fontId="0" fillId="9" borderId="30" xfId="36" applyFont="1" applyFill="1" applyBorder="1" applyAlignment="1" applyProtection="1">
      <alignment horizontal="center" vertical="center" wrapText="1"/>
      <protection/>
    </xf>
    <xf numFmtId="0" fontId="0" fillId="9" borderId="28" xfId="36" applyFont="1" applyFill="1" applyBorder="1" applyAlignment="1" applyProtection="1">
      <alignment horizontal="center" vertical="center" wrapText="1"/>
      <protection/>
    </xf>
    <xf numFmtId="0" fontId="0" fillId="42" borderId="23" xfId="36" applyFont="1" applyFill="1" applyBorder="1" applyAlignment="1" applyProtection="1">
      <alignment horizontal="center" vertical="center" wrapText="1"/>
      <protection/>
    </xf>
    <xf numFmtId="0" fontId="0" fillId="42" borderId="27" xfId="36" applyFont="1" applyFill="1" applyBorder="1" applyAlignment="1" applyProtection="1">
      <alignment horizontal="center" vertical="center" wrapText="1"/>
      <protection/>
    </xf>
    <xf numFmtId="0" fontId="0" fillId="42" borderId="13" xfId="36" applyFont="1" applyFill="1" applyBorder="1" applyAlignment="1" applyProtection="1">
      <alignment horizontal="center" vertical="center" wrapText="1"/>
      <protection/>
    </xf>
    <xf numFmtId="0" fontId="0" fillId="42" borderId="30" xfId="36" applyFont="1" applyFill="1" applyBorder="1" applyAlignment="1" applyProtection="1">
      <alignment horizontal="center" vertical="center" wrapText="1"/>
      <protection/>
    </xf>
    <xf numFmtId="0" fontId="0" fillId="42" borderId="28" xfId="36" applyFont="1" applyFill="1" applyBorder="1" applyAlignment="1" applyProtection="1">
      <alignment horizontal="center" vertical="center" wrapText="1"/>
      <protection/>
    </xf>
    <xf numFmtId="0" fontId="0" fillId="42" borderId="17" xfId="36" applyFont="1" applyFill="1" applyBorder="1" applyAlignment="1" applyProtection="1">
      <alignment horizontal="center" vertical="center" wrapText="1"/>
      <protection/>
    </xf>
    <xf numFmtId="0" fontId="0" fillId="8" borderId="29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44" borderId="29" xfId="36" applyFont="1" applyFill="1" applyBorder="1" applyAlignment="1" applyProtection="1">
      <alignment horizontal="center" vertical="center" wrapText="1"/>
      <protection/>
    </xf>
    <xf numFmtId="0" fontId="0" fillId="44" borderId="30" xfId="36" applyFont="1" applyFill="1" applyBorder="1" applyAlignment="1" applyProtection="1">
      <alignment horizontal="center" vertical="center" wrapText="1"/>
      <protection/>
    </xf>
    <xf numFmtId="0" fontId="0" fillId="44" borderId="28" xfId="36" applyFont="1" applyFill="1" applyBorder="1" applyAlignment="1" applyProtection="1">
      <alignment horizontal="center" vertical="center" wrapText="1"/>
      <protection/>
    </xf>
    <xf numFmtId="0" fontId="5" fillId="42" borderId="23" xfId="36" applyFill="1" applyBorder="1" applyAlignment="1" applyProtection="1">
      <alignment horizontal="center" vertical="center" wrapText="1"/>
      <protection/>
    </xf>
    <xf numFmtId="0" fontId="5" fillId="42" borderId="24" xfId="36" applyFill="1" applyBorder="1" applyAlignment="1" applyProtection="1">
      <alignment horizontal="center" vertical="center" wrapText="1"/>
      <protection/>
    </xf>
    <xf numFmtId="0" fontId="5" fillId="42" borderId="25" xfId="36" applyFill="1" applyBorder="1" applyAlignment="1" applyProtection="1">
      <alignment horizontal="center" vertical="center" wrapText="1"/>
      <protection/>
    </xf>
    <xf numFmtId="0" fontId="5" fillId="42" borderId="12" xfId="36" applyFill="1" applyBorder="1" applyAlignment="1" applyProtection="1">
      <alignment horizontal="center" vertical="center" wrapText="1"/>
      <protection/>
    </xf>
    <xf numFmtId="0" fontId="0" fillId="42" borderId="12" xfId="36" applyFont="1" applyFill="1" applyBorder="1" applyAlignment="1" applyProtection="1">
      <alignment horizontal="center" vertical="center" wrapText="1"/>
      <protection/>
    </xf>
    <xf numFmtId="0" fontId="0" fillId="44" borderId="18" xfId="36" applyFont="1" applyFill="1" applyBorder="1" applyAlignment="1" applyProtection="1">
      <alignment horizontal="center" vertical="center" wrapText="1"/>
      <protection/>
    </xf>
    <xf numFmtId="0" fontId="0" fillId="44" borderId="27" xfId="36" applyFont="1" applyFill="1" applyBorder="1" applyAlignment="1" applyProtection="1">
      <alignment horizontal="center" vertical="center" wrapText="1"/>
      <protection/>
    </xf>
    <xf numFmtId="0" fontId="0" fillId="44" borderId="13" xfId="36" applyFont="1" applyFill="1" applyBorder="1" applyAlignment="1" applyProtection="1">
      <alignment horizontal="center" vertical="center" wrapText="1"/>
      <protection/>
    </xf>
    <xf numFmtId="0" fontId="0" fillId="39" borderId="12" xfId="36" applyFont="1" applyFill="1" applyBorder="1" applyAlignment="1" applyProtection="1">
      <alignment horizontal="center" vertical="center" wrapText="1"/>
      <protection/>
    </xf>
    <xf numFmtId="0" fontId="0" fillId="39" borderId="17" xfId="36" applyFont="1" applyFill="1" applyBorder="1" applyAlignment="1" applyProtection="1">
      <alignment horizontal="center" vertical="center" wrapText="1"/>
      <protection/>
    </xf>
    <xf numFmtId="0" fontId="5" fillId="0" borderId="30" xfId="36" applyBorder="1" applyAlignment="1" applyProtection="1">
      <alignment horizontal="center" vertical="center"/>
      <protection/>
    </xf>
    <xf numFmtId="0" fontId="5" fillId="0" borderId="28" xfId="36" applyBorder="1" applyAlignment="1" applyProtection="1">
      <alignment horizontal="center" vertical="center"/>
      <protection/>
    </xf>
    <xf numFmtId="0" fontId="5" fillId="0" borderId="30" xfId="36" applyBorder="1" applyAlignment="1" applyProtection="1">
      <alignment horizontal="center" vertical="center" wrapText="1"/>
      <protection/>
    </xf>
    <xf numFmtId="0" fontId="5" fillId="0" borderId="28" xfId="36" applyBorder="1" applyAlignment="1" applyProtection="1">
      <alignment horizontal="center" vertical="center" wrapText="1"/>
      <protection/>
    </xf>
    <xf numFmtId="0" fontId="0" fillId="9" borderId="12" xfId="0" applyFill="1" applyBorder="1" applyAlignment="1">
      <alignment horizontal="center" vertical="center"/>
    </xf>
    <xf numFmtId="0" fontId="0" fillId="47" borderId="29" xfId="36" applyFont="1" applyFill="1" applyBorder="1" applyAlignment="1" applyProtection="1">
      <alignment horizontal="center" vertical="center" wrapText="1"/>
      <protection/>
    </xf>
    <xf numFmtId="0" fontId="0" fillId="47" borderId="30" xfId="36" applyFont="1" applyFill="1" applyBorder="1" applyAlignment="1" applyProtection="1">
      <alignment horizontal="center" vertical="center" wrapText="1"/>
      <protection/>
    </xf>
    <xf numFmtId="0" fontId="0" fillId="47" borderId="28" xfId="36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 quotePrefix="1">
      <alignment horizontal="center" vertical="center"/>
    </xf>
    <xf numFmtId="17" fontId="0" fillId="32" borderId="0" xfId="0" applyNumberFormat="1" applyFill="1" applyAlignment="1" quotePrefix="1">
      <alignment horizontal="center" vertical="center"/>
    </xf>
    <xf numFmtId="17" fontId="0" fillId="32" borderId="0" xfId="0" applyNumberFormat="1" applyFont="1" applyFill="1" applyAlignment="1">
      <alignment horizontal="center" vertical="center"/>
    </xf>
    <xf numFmtId="0" fontId="0" fillId="33" borderId="0" xfId="0" applyFill="1" applyAlignment="1" quotePrefix="1">
      <alignment horizontal="center" vertical="center"/>
    </xf>
    <xf numFmtId="0" fontId="0" fillId="47" borderId="27" xfId="36" applyFont="1" applyFill="1" applyBorder="1" applyAlignment="1" applyProtection="1">
      <alignment horizontal="center" vertical="center" wrapText="1"/>
      <protection/>
    </xf>
    <xf numFmtId="0" fontId="0" fillId="47" borderId="13" xfId="36" applyFont="1" applyFill="1" applyBorder="1" applyAlignment="1" applyProtection="1">
      <alignment horizontal="center" vertical="center" wrapText="1"/>
      <protection/>
    </xf>
    <xf numFmtId="0" fontId="47" fillId="42" borderId="29" xfId="36" applyFont="1" applyFill="1" applyBorder="1" applyAlignment="1" applyProtection="1">
      <alignment horizontal="center" vertical="center" wrapText="1"/>
      <protection/>
    </xf>
    <xf numFmtId="0" fontId="47" fillId="42" borderId="30" xfId="36" applyFont="1" applyFill="1" applyBorder="1" applyAlignment="1" applyProtection="1">
      <alignment horizontal="center" vertical="center" wrapText="1"/>
      <protection/>
    </xf>
    <xf numFmtId="0" fontId="47" fillId="42" borderId="28" xfId="36" applyFont="1" applyFill="1" applyBorder="1" applyAlignment="1" applyProtection="1">
      <alignment horizontal="center" vertical="center" wrapText="1"/>
      <protection/>
    </xf>
    <xf numFmtId="0" fontId="5" fillId="47" borderId="29" xfId="36" applyFill="1" applyBorder="1" applyAlignment="1" applyProtection="1">
      <alignment horizontal="center" vertical="center" wrapText="1"/>
      <protection/>
    </xf>
    <xf numFmtId="0" fontId="5" fillId="47" borderId="30" xfId="36" applyFill="1" applyBorder="1" applyAlignment="1" applyProtection="1">
      <alignment horizontal="center" vertical="center" wrapText="1"/>
      <protection/>
    </xf>
    <xf numFmtId="0" fontId="5" fillId="47" borderId="28" xfId="36" applyFill="1" applyBorder="1" applyAlignment="1" applyProtection="1">
      <alignment horizontal="center" vertical="center" wrapText="1"/>
      <protection/>
    </xf>
    <xf numFmtId="0" fontId="0" fillId="42" borderId="29" xfId="36" applyFont="1" applyFill="1" applyBorder="1" applyAlignment="1" applyProtection="1">
      <alignment horizontal="center" vertical="center" wrapText="1"/>
      <protection/>
    </xf>
    <xf numFmtId="0" fontId="0" fillId="47" borderId="23" xfId="36" applyFont="1" applyFill="1" applyBorder="1" applyAlignment="1" applyProtection="1">
      <alignment horizontal="center" vertical="center" wrapText="1"/>
      <protection/>
    </xf>
    <xf numFmtId="0" fontId="0" fillId="47" borderId="24" xfId="36" applyFont="1" applyFill="1" applyBorder="1" applyAlignment="1" applyProtection="1">
      <alignment horizontal="center" vertical="center" wrapText="1"/>
      <protection/>
    </xf>
    <xf numFmtId="0" fontId="0" fillId="9" borderId="29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calendar?id=30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calendar?id=30" TargetMode="External" /><Relationship Id="rId2" Type="http://schemas.openxmlformats.org/officeDocument/2006/relationships/hyperlink" Target="http://www.azcup.cz/" TargetMode="External" /><Relationship Id="rId3" Type="http://schemas.openxmlformats.org/officeDocument/2006/relationships/hyperlink" Target="http://www.azcup.cz/" TargetMode="External" /><Relationship Id="rId4" Type="http://schemas.openxmlformats.org/officeDocument/2006/relationships/hyperlink" Target="http://www.soaringspot.com/preegc2012" TargetMode="External" /><Relationship Id="rId5" Type="http://schemas.openxmlformats.org/officeDocument/2006/relationships/hyperlink" Target="http://www.soaringspot.com/preegc2012" TargetMode="External" /><Relationship Id="rId6" Type="http://schemas.openxmlformats.org/officeDocument/2006/relationships/hyperlink" Target="http://www.qsgp2012.aeroclubulromaniei.ro/" TargetMode="External" /><Relationship Id="rId7" Type="http://schemas.openxmlformats.org/officeDocument/2006/relationships/hyperlink" Target="http://www.qsgp2012.aeroclubulromaniei.ro/" TargetMode="External" /><Relationship Id="rId8" Type="http://schemas.openxmlformats.org/officeDocument/2006/relationships/hyperlink" Target="http://www.jwgc2013.eu/" TargetMode="External" /><Relationship Id="rId9" Type="http://schemas.openxmlformats.org/officeDocument/2006/relationships/hyperlink" Target="http://www.jwgc2013.eu/" TargetMode="External" /><Relationship Id="rId10" Type="http://schemas.openxmlformats.org/officeDocument/2006/relationships/hyperlink" Target="http://www.wgc2012.com.ar/?lang=en" TargetMode="External" /><Relationship Id="rId11" Type="http://schemas.openxmlformats.org/officeDocument/2006/relationships/hyperlink" Target="http://www.wgc2012.com.ar/?lang=en" TargetMode="External" /><Relationship Id="rId12" Type="http://schemas.openxmlformats.org/officeDocument/2006/relationships/hyperlink" Target="http://www.wgc2012.com.ar/?lang=en" TargetMode="External" /><Relationship Id="rId13" Type="http://schemas.openxmlformats.org/officeDocument/2006/relationships/hyperlink" Target="http://www.wgc2012.com.ar/?lang=en" TargetMode="External" /><Relationship Id="rId14" Type="http://schemas.openxmlformats.org/officeDocument/2006/relationships/hyperlink" Target="http://pre.egc2013.eu/" TargetMode="External" /><Relationship Id="rId15" Type="http://schemas.openxmlformats.org/officeDocument/2006/relationships/hyperlink" Target="http://pre.egc2013.eu/" TargetMode="External" /><Relationship Id="rId16" Type="http://schemas.openxmlformats.org/officeDocument/2006/relationships/hyperlink" Target="http://www.pribinacup.sk/2012/" TargetMode="External" /><Relationship Id="rId17" Type="http://schemas.openxmlformats.org/officeDocument/2006/relationships/hyperlink" Target="http://www.pribinacup.sk/2012/" TargetMode="External" /><Relationship Id="rId18" Type="http://schemas.openxmlformats.org/officeDocument/2006/relationships/hyperlink" Target="http://www.fccgliding.sk/index.php?language=sk" TargetMode="External" /><Relationship Id="rId19" Type="http://schemas.openxmlformats.org/officeDocument/2006/relationships/hyperlink" Target="http://www.fccgliding.sk/index.php?language=sk" TargetMode="External" /><Relationship Id="rId20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calendar?id=30" TargetMode="External" /><Relationship Id="rId2" Type="http://schemas.openxmlformats.org/officeDocument/2006/relationships/hyperlink" Target="http://www.jwgc2013.eu/" TargetMode="External" /><Relationship Id="rId3" Type="http://schemas.openxmlformats.org/officeDocument/2006/relationships/hyperlink" Target="http://www.jwgc2013.eu/" TargetMode="External" /><Relationship Id="rId4" Type="http://schemas.openxmlformats.org/officeDocument/2006/relationships/hyperlink" Target="http://www.pribinacup.sk/" TargetMode="External" /><Relationship Id="rId5" Type="http://schemas.openxmlformats.org/officeDocument/2006/relationships/hyperlink" Target="http://www.fccgliding.sk/index.php?language=sk" TargetMode="External" /><Relationship Id="rId6" Type="http://schemas.openxmlformats.org/officeDocument/2006/relationships/hyperlink" Target="http://www.azcup.cz/" TargetMode="External" /><Relationship Id="rId7" Type="http://schemas.openxmlformats.org/officeDocument/2006/relationships/hyperlink" Target="http://www.pribinacup.sk/" TargetMode="External" /><Relationship Id="rId8" Type="http://schemas.openxmlformats.org/officeDocument/2006/relationships/hyperlink" Target="http://www.azcup.cz/" TargetMode="External" /><Relationship Id="rId9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://www.pribinacup.sk/" TargetMode="External" /><Relationship Id="rId3" Type="http://schemas.openxmlformats.org/officeDocument/2006/relationships/hyperlink" Target="http://www.fccgliding.sk/" TargetMode="External" /><Relationship Id="rId4" Type="http://schemas.openxmlformats.org/officeDocument/2006/relationships/hyperlink" Target="http://www.fccgliding.sk/" TargetMode="External" /><Relationship Id="rId5" Type="http://schemas.openxmlformats.org/officeDocument/2006/relationships/hyperlink" Target="http://www.azcup.cz/" TargetMode="External" /><Relationship Id="rId6" Type="http://schemas.openxmlformats.org/officeDocument/2006/relationships/hyperlink" Target="http://www.azcup.cz/" TargetMode="Externa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://www.fccgliding.sk/" TargetMode="External" /><Relationship Id="rId3" Type="http://schemas.openxmlformats.org/officeDocument/2006/relationships/hyperlink" Target="http://www.fccgliding.sk/" TargetMode="External" /><Relationship Id="rId4" Type="http://schemas.openxmlformats.org/officeDocument/2006/relationships/hyperlink" Target="http://www.azcup.cz/" TargetMode="External" /><Relationship Id="rId5" Type="http://schemas.openxmlformats.org/officeDocument/2006/relationships/hyperlink" Target="http://www.azcup.cz/" TargetMode="External" /><Relationship Id="rId6" Type="http://schemas.openxmlformats.org/officeDocument/2006/relationships/hyperlink" Target="http://pohar2015.aeroklub-sumperk.cz/" TargetMode="External" /><Relationship Id="rId7" Type="http://schemas.openxmlformats.org/officeDocument/2006/relationships/hyperlink" Target="http://pohar2015.aeroklub-sumperk.cz/" TargetMode="External" /><Relationship Id="rId8" Type="http://schemas.openxmlformats.org/officeDocument/2006/relationships/hyperlink" Target="http://www.pribinacup.sk/" TargetMode="External" /><Relationship Id="rId9" Type="http://schemas.openxmlformats.org/officeDocument/2006/relationships/hyperlink" Target="http://www.lkka.cz/" TargetMode="External" /><Relationship Id="rId10" Type="http://schemas.openxmlformats.org/officeDocument/2006/relationships/hyperlink" Target="http://www.lkka.cz/" TargetMode="External" /><Relationship Id="rId1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://www.pribinacup.sk/" TargetMode="External" /><Relationship Id="rId3" Type="http://schemas.openxmlformats.org/officeDocument/2006/relationships/hyperlink" Target="http://www.fccgliding.sk/" TargetMode="External" /><Relationship Id="rId4" Type="http://schemas.openxmlformats.org/officeDocument/2006/relationships/hyperlink" Target="http://www.fccgliding.sk/" TargetMode="External" /><Relationship Id="rId5" Type="http://schemas.openxmlformats.org/officeDocument/2006/relationships/hyperlink" Target="http://www.azcup.cz/" TargetMode="External" /><Relationship Id="rId6" Type="http://schemas.openxmlformats.org/officeDocument/2006/relationships/hyperlink" Target="http://www.azcup.cz/" TargetMode="External" /><Relationship Id="rId7" Type="http://schemas.openxmlformats.org/officeDocument/2006/relationships/hyperlink" Target="http://pohar2015.aeroklub-sumperk.cz/" TargetMode="External" /><Relationship Id="rId8" Type="http://schemas.openxmlformats.org/officeDocument/2006/relationships/hyperlink" Target="http://pohar2015.aeroklub-sumperk.cz/" TargetMode="External" /><Relationship Id="rId9" Type="http://schemas.openxmlformats.org/officeDocument/2006/relationships/hyperlink" Target="http://www.sgp.aero/finals2016.aspx?contestID=16141" TargetMode="External" /><Relationship Id="rId10" Type="http://schemas.openxmlformats.org/officeDocument/2006/relationships/hyperlink" Target="http://www.sgp.aero/finals2016.aspx?contestID=16141" TargetMode="External" /><Relationship Id="rId11" Type="http://schemas.openxmlformats.org/officeDocument/2006/relationships/hyperlink" Target="http://www.sgp.aero/chile2016.aspx" TargetMode="External" /><Relationship Id="rId12" Type="http://schemas.openxmlformats.org/officeDocument/2006/relationships/hyperlink" Target="http://www.sgp.aero/chile2016.aspx" TargetMode="External" /><Relationship Id="rId13" Type="http://schemas.openxmlformats.org/officeDocument/2006/relationships/hyperlink" Target="http://www.sgp.aero/spain2016.aspx" TargetMode="External" /><Relationship Id="rId14" Type="http://schemas.openxmlformats.org/officeDocument/2006/relationships/hyperlink" Target="http://www.sgp.aero/spain2016.aspx" TargetMode="External" /><Relationship Id="rId15" Type="http://schemas.openxmlformats.org/officeDocument/2006/relationships/hyperlink" Target="http://www.sgp.aero/russia2016.aspx" TargetMode="External" /><Relationship Id="rId16" Type="http://schemas.openxmlformats.org/officeDocument/2006/relationships/hyperlink" Target="http://www.sgp.aero/russia2016.aspx" TargetMode="External" /><Relationship Id="rId17" Type="http://schemas.openxmlformats.org/officeDocument/2006/relationships/hyperlink" Target="http://www.sgp.aero/italy2016.aspx" TargetMode="External" /><Relationship Id="rId18" Type="http://schemas.openxmlformats.org/officeDocument/2006/relationships/hyperlink" Target="http://www.sgp.aero/italy2016.aspx" TargetMode="External" /><Relationship Id="rId19" Type="http://schemas.openxmlformats.org/officeDocument/2006/relationships/hyperlink" Target="http://www.sgp.aero/france2016.aspx" TargetMode="External" /><Relationship Id="rId20" Type="http://schemas.openxmlformats.org/officeDocument/2006/relationships/hyperlink" Target="http://www.sgp.aero/france2016.aspx" TargetMode="External" /><Relationship Id="rId21" Type="http://schemas.openxmlformats.org/officeDocument/2006/relationships/hyperlink" Target="http://www.sgp.aero/austria2016.aspx" TargetMode="External" /><Relationship Id="rId22" Type="http://schemas.openxmlformats.org/officeDocument/2006/relationships/hyperlink" Target="http://www.sgp.aero/austria2016.aspx" TargetMode="External" /><Relationship Id="rId23" Type="http://schemas.openxmlformats.org/officeDocument/2006/relationships/hyperlink" Target="http://www.sgp.aero/uk2016.aspx" TargetMode="External" /><Relationship Id="rId24" Type="http://schemas.openxmlformats.org/officeDocument/2006/relationships/hyperlink" Target="http://www.sgp.aero/uk2016.aspx" TargetMode="External" /><Relationship Id="rId25" Type="http://schemas.openxmlformats.org/officeDocument/2006/relationships/hyperlink" Target="http://www.sgp.aero/usa2016.aspx" TargetMode="External" /><Relationship Id="rId26" Type="http://schemas.openxmlformats.org/officeDocument/2006/relationships/hyperlink" Target="http://www.sgp.aero/usa2016.aspx" TargetMode="External" /><Relationship Id="rId27" Type="http://schemas.openxmlformats.org/officeDocument/2006/relationships/hyperlink" Target="http://www.sgp.aero/germany2016.aspx" TargetMode="External" /><Relationship Id="rId28" Type="http://schemas.openxmlformats.org/officeDocument/2006/relationships/hyperlink" Target="http://www.sgp.aero/germany2016.aspx" TargetMode="External" /><Relationship Id="rId29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://www.pribinacup.sk/" TargetMode="External" /><Relationship Id="rId3" Type="http://schemas.openxmlformats.org/officeDocument/2006/relationships/hyperlink" Target="http://www.fccgliding.sk/" TargetMode="External" /><Relationship Id="rId4" Type="http://schemas.openxmlformats.org/officeDocument/2006/relationships/hyperlink" Target="http://www.fccgliding.sk/" TargetMode="External" /><Relationship Id="rId5" Type="http://schemas.openxmlformats.org/officeDocument/2006/relationships/hyperlink" Target="http://www.azcup.cz/" TargetMode="External" /><Relationship Id="rId6" Type="http://schemas.openxmlformats.org/officeDocument/2006/relationships/hyperlink" Target="http://www.azcup.cz/" TargetMode="External" /><Relationship Id="rId7" Type="http://schemas.openxmlformats.org/officeDocument/2006/relationships/hyperlink" Target="http://www.jpj-sumperk.cz/" TargetMode="External" /><Relationship Id="rId8" Type="http://schemas.openxmlformats.org/officeDocument/2006/relationships/hyperlink" Target="http://www.jpj-sumperk.cz/" TargetMode="External" /><Relationship Id="rId9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://www.pribinacup.sk/" TargetMode="External" /><Relationship Id="rId3" Type="http://schemas.openxmlformats.org/officeDocument/2006/relationships/hyperlink" Target="http://www.azcup.cz/" TargetMode="External" /><Relationship Id="rId4" Type="http://schemas.openxmlformats.org/officeDocument/2006/relationships/hyperlink" Target="http://www.azcup.cz/" TargetMode="External" /><Relationship Id="rId5" Type="http://schemas.openxmlformats.org/officeDocument/2006/relationships/hyperlink" Target="http://www.fccgliding.sk/" TargetMode="External" /><Relationship Id="rId6" Type="http://schemas.openxmlformats.org/officeDocument/2006/relationships/hyperlink" Target="http://www.fccgliding.sk/" TargetMode="External" /><Relationship Id="rId7" Type="http://schemas.openxmlformats.org/officeDocument/2006/relationships/hyperlink" Target="http://www.jpj-sumperk.cz/" TargetMode="External" /><Relationship Id="rId8" Type="http://schemas.openxmlformats.org/officeDocument/2006/relationships/hyperlink" Target="http://www.jpj-sumperk.cz/" TargetMode="External" /><Relationship Id="rId9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://www.pribinacup.sk/" TargetMode="External" /><Relationship Id="rId3" Type="http://schemas.openxmlformats.org/officeDocument/2006/relationships/hyperlink" Target="http://www.azcup.cz/" TargetMode="External" /><Relationship Id="rId4" Type="http://schemas.openxmlformats.org/officeDocument/2006/relationships/hyperlink" Target="http://www.fccgliding.sk/" TargetMode="External" /><Relationship Id="rId5" Type="http://schemas.openxmlformats.org/officeDocument/2006/relationships/hyperlink" Target="http://www.fccgliding.sk/" TargetMode="External" /><Relationship Id="rId6" Type="http://schemas.openxmlformats.org/officeDocument/2006/relationships/hyperlink" Target="http://www.jpj-sumperk.cz/" TargetMode="External" /><Relationship Id="rId7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s://wwgc2019.com/" TargetMode="External" /><Relationship Id="rId3" Type="http://schemas.openxmlformats.org/officeDocument/2006/relationships/hyperlink" Target="https://wwgc2019.com/" TargetMode="External" /><Relationship Id="rId4" Type="http://schemas.openxmlformats.org/officeDocument/2006/relationships/hyperlink" Target="http://www.pribinacup.sk/" TargetMode="External" /><Relationship Id="rId5" Type="http://schemas.openxmlformats.org/officeDocument/2006/relationships/hyperlink" Target="http://www.fccgliding.sk/" TargetMode="External" /><Relationship Id="rId6" Type="http://schemas.openxmlformats.org/officeDocument/2006/relationships/hyperlink" Target="http://www.fccgliding.sk/" TargetMode="External" /><Relationship Id="rId7" Type="http://schemas.openxmlformats.org/officeDocument/2006/relationships/hyperlink" Target="http://www.azcup.cz/" TargetMode="External" /><Relationship Id="rId8" Type="http://schemas.openxmlformats.org/officeDocument/2006/relationships/hyperlink" Target="http://www.jpj-sumperk.cz/" TargetMode="External" /><Relationship Id="rId9" Type="http://schemas.openxmlformats.org/officeDocument/2006/relationships/hyperlink" Target="https://fl2020.akfrydlant.cz/" TargetMode="External" /><Relationship Id="rId10" Type="http://schemas.openxmlformats.org/officeDocument/2006/relationships/hyperlink" Target="http://pohar.aeroklubrana.cz/" TargetMode="External" /><Relationship Id="rId1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gc2004.lt/" TargetMode="External" /><Relationship Id="rId2" Type="http://schemas.openxmlformats.org/officeDocument/2006/relationships/hyperlink" Target="http://www.wgc2004.no/" TargetMode="External" /><Relationship Id="rId3" Type="http://schemas.openxmlformats.org/officeDocument/2006/relationships/hyperlink" Target="http://events.fai.org/gliding/details.asp?id=3017" TargetMode="External" /><Relationship Id="rId4" Type="http://schemas.openxmlformats.org/officeDocument/2006/relationships/hyperlink" Target="http://www.worldgliding2005.com/" TargetMode="External" /><Relationship Id="rId5" Type="http://schemas.openxmlformats.org/officeDocument/2006/relationships/hyperlink" Target="http://www.worldgliding2005.com/" TargetMode="External" /><Relationship Id="rId6" Type="http://schemas.openxmlformats.org/officeDocument/2006/relationships/hyperlink" Target="http://www.egc2004.lt/" TargetMode="External" /><Relationship Id="rId7" Type="http://schemas.openxmlformats.org/officeDocument/2006/relationships/hyperlink" Target="http://www.wgc2004.no/" TargetMode="External" /><Relationship Id="rId8" Type="http://schemas.openxmlformats.org/officeDocument/2006/relationships/hyperlink" Target="http://events.fai.org/gliding/details.asp?id=3017" TargetMode="External" /><Relationship Id="rId9" Type="http://schemas.openxmlformats.org/officeDocument/2006/relationships/hyperlink" Target="http://events.fai.org/gliding/igc-calendar.asp" TargetMode="External" /><Relationship Id="rId10" Type="http://schemas.openxmlformats.org/officeDocument/2006/relationships/hyperlink" Target="http://regiony.hosin.info/index.php" TargetMode="External" /><Relationship Id="rId11" Type="http://schemas.openxmlformats.org/officeDocument/2006/relationships/hyperlink" Target="http://regiony.hosin.info/index.php" TargetMode="External" /><Relationship Id="rId12" Type="http://schemas.openxmlformats.org/officeDocument/2006/relationships/hyperlink" Target="http://www.streckenflug.at/ssm2004/" TargetMode="External" /><Relationship Id="rId13" Type="http://schemas.openxmlformats.org/officeDocument/2006/relationships/hyperlink" Target="http://www.letistepodhorany.cz/zavody/" TargetMode="External" /><Relationship Id="rId14" Type="http://schemas.openxmlformats.org/officeDocument/2006/relationships/hyperlink" Target="http://www.letistepodhorany.cz/zavody/" TargetMode="External" /><Relationship Id="rId15" Type="http://schemas.openxmlformats.org/officeDocument/2006/relationships/hyperlink" Target="http://www.volny.cz/lkvp/" TargetMode="External" /><Relationship Id="rId16" Type="http://schemas.openxmlformats.org/officeDocument/2006/relationships/hyperlink" Target="http://www.volny.cz/lkvp/" TargetMode="External" /><Relationship Id="rId17" Type="http://schemas.openxmlformats.org/officeDocument/2006/relationships/hyperlink" Target="http://web.viapvt.sk/aeroklub.nitra/prib2004/index.htm" TargetMode="External" /><Relationship Id="rId18" Type="http://schemas.openxmlformats.org/officeDocument/2006/relationships/hyperlink" Target="http://web.viapvt.sk/aeroklub.nitra/prib2004/index.htm" TargetMode="External" /><Relationship Id="rId19" Type="http://schemas.openxmlformats.org/officeDocument/2006/relationships/hyperlink" Target="http://www.gliding.sk/fatraglide04/fatraglide04.htm" TargetMode="External" /><Relationship Id="rId20" Type="http://schemas.openxmlformats.org/officeDocument/2006/relationships/hyperlink" Target="http://www.gliding.sk/fatraglide04/fatraglide04.htm" TargetMode="External" /><Relationship Id="rId21" Type="http://schemas.openxmlformats.org/officeDocument/2006/relationships/hyperlink" Target="http://www.volny.cz/akdknl/safari_2004.htm" TargetMode="External" /><Relationship Id="rId22" Type="http://schemas.openxmlformats.org/officeDocument/2006/relationships/hyperlink" Target="http://www.volny.cz/akdknl/safari_2004.htm" TargetMode="External" /><Relationship Id="rId23" Type="http://schemas.openxmlformats.org/officeDocument/2006/relationships/hyperlink" Target="http://www.aeroklubjesenik.cz/" TargetMode="External" /><Relationship Id="rId24" Type="http://schemas.openxmlformats.org/officeDocument/2006/relationships/hyperlink" Target="http://www.aeroklubjesenik.cz/" TargetMode="External" /><Relationship Id="rId25" Type="http://schemas.openxmlformats.org/officeDocument/2006/relationships/hyperlink" Target="http://www.aeroklub.cz/page.php?idpg=18" TargetMode="External" /><Relationship Id="rId26" Type="http://schemas.openxmlformats.org/officeDocument/2006/relationships/hyperlink" Target="http://regiony.hosin.info/lkzb/" TargetMode="External" /><Relationship Id="rId27" Type="http://schemas.openxmlformats.org/officeDocument/2006/relationships/hyperlink" Target="http://regiony.hosin.info/lkzb/" TargetMode="External" /><Relationship Id="rId28" Type="http://schemas.openxmlformats.org/officeDocument/2006/relationships/hyperlink" Target="http://www.aeroklub-prievidza.sk/?page=sutaze&amp;cat=2" TargetMode="External" /><Relationship Id="rId29" Type="http://schemas.openxmlformats.org/officeDocument/2006/relationships/hyperlink" Target="http://www.aeroklub-prievidza.sk/?page=sutaze&amp;cat=2" TargetMode="External" /><Relationship Id="rId30" Type="http://schemas.openxmlformats.org/officeDocument/2006/relationships/hyperlink" Target="http://pmrj2004.aeroklub-sumperk.cz/" TargetMode="External" /><Relationship Id="rId31" Type="http://schemas.openxmlformats.org/officeDocument/2006/relationships/hyperlink" Target="http://pmrj2004.aeroklub-sumperk.cz/" TargetMode="External" /><Relationship Id="rId3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hyperlink" Target="https://wwgc2019.com/" TargetMode="External" /><Relationship Id="rId3" Type="http://schemas.openxmlformats.org/officeDocument/2006/relationships/hyperlink" Target="https://wwgc2019.com/" TargetMode="External" /><Relationship Id="rId4" Type="http://schemas.openxmlformats.org/officeDocument/2006/relationships/hyperlink" Target="https://fl2020.akfrydlant.cz/" TargetMode="External" /><Relationship Id="rId5" Type="http://schemas.openxmlformats.org/officeDocument/2006/relationships/hyperlink" Target="http://pohar.aeroklubrana.cz/" TargetMode="External" /><Relationship Id="rId6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.org/gliding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gliding2005.com/" TargetMode="External" /><Relationship Id="rId2" Type="http://schemas.openxmlformats.org/officeDocument/2006/relationships/hyperlink" Target="http://www.wwgc2005.com/" TargetMode="External" /><Relationship Id="rId3" Type="http://schemas.openxmlformats.org/officeDocument/2006/relationships/hyperlink" Target="http://www.wwgc2005.com/" TargetMode="External" /><Relationship Id="rId4" Type="http://schemas.openxmlformats.org/officeDocument/2006/relationships/hyperlink" Target="http://www.nitra2005.sk/" TargetMode="External" /><Relationship Id="rId5" Type="http://schemas.openxmlformats.org/officeDocument/2006/relationships/hyperlink" Target="http://events.fai.org/gliding/igc-calendar.asp" TargetMode="External" /><Relationship Id="rId6" Type="http://schemas.openxmlformats.org/officeDocument/2006/relationships/hyperlink" Target="http://www.aeroklub.cz/page.php?idpg=18" TargetMode="External" /><Relationship Id="rId7" Type="http://schemas.openxmlformats.org/officeDocument/2006/relationships/hyperlink" Target="http://www.egc2005.fi/" TargetMode="External" /><Relationship Id="rId8" Type="http://schemas.openxmlformats.org/officeDocument/2006/relationships/hyperlink" Target="http://www.egc2005.fi/" TargetMode="External" /><Relationship Id="rId9" Type="http://schemas.openxmlformats.org/officeDocument/2006/relationships/hyperlink" Target="http://www.nitra2005.sk/" TargetMode="External" /><Relationship Id="rId10" Type="http://schemas.openxmlformats.org/officeDocument/2006/relationships/hyperlink" Target="http://www.worldgliding2005.com/" TargetMode="External" /><Relationship Id="rId11" Type="http://schemas.openxmlformats.org/officeDocument/2006/relationships/hyperlink" Target="http://www.wgc2006.se/" TargetMode="External" /><Relationship Id="rId12" Type="http://schemas.openxmlformats.org/officeDocument/2006/relationships/hyperlink" Target="http://www.wgc2006.se/index.php" TargetMode="External" /><Relationship Id="rId13" Type="http://schemas.openxmlformats.org/officeDocument/2006/relationships/hyperlink" Target="http://www.streckenflug.at/ssm2005" TargetMode="External" /><Relationship Id="rId14" Type="http://schemas.openxmlformats.org/officeDocument/2006/relationships/hyperlink" Target="http://www.streckenflug.at/ssm2005" TargetMode="External" /><Relationship Id="rId15" Type="http://schemas.openxmlformats.org/officeDocument/2006/relationships/hyperlink" Target="http://www.pribinacup.sk/" TargetMode="External" /><Relationship Id="rId16" Type="http://schemas.openxmlformats.org/officeDocument/2006/relationships/hyperlink" Target="http://www.pribinacup.sk/" TargetMode="External" /><Relationship Id="rId17" Type="http://schemas.openxmlformats.org/officeDocument/2006/relationships/hyperlink" Target="http://www.gliding.sk/fatraglide05/fatraglide05.htm" TargetMode="External" /><Relationship Id="rId18" Type="http://schemas.openxmlformats.org/officeDocument/2006/relationships/hyperlink" Target="http://www.gliding.sk/fatraglide05/fatraglide05.htm" TargetMode="External" /><Relationship Id="rId19" Type="http://schemas.openxmlformats.org/officeDocument/2006/relationships/hyperlink" Target="http://www.lkka.cz/pmcr2005/" TargetMode="External" /><Relationship Id="rId20" Type="http://schemas.openxmlformats.org/officeDocument/2006/relationships/hyperlink" Target="http://www.lkka.cz/pmcr2005/" TargetMode="External" /><Relationship Id="rId21" Type="http://schemas.openxmlformats.org/officeDocument/2006/relationships/hyperlink" Target="http://www.aeroklub-prievidza.sk/" TargetMode="External" /><Relationship Id="rId22" Type="http://schemas.openxmlformats.org/officeDocument/2006/relationships/hyperlink" Target="http://www.aeroklub-prievidza.sk/" TargetMode="External" /><Relationship Id="rId23" Type="http://schemas.openxmlformats.org/officeDocument/2006/relationships/hyperlink" Target="http://www.airport-raznany.com/sariscup" TargetMode="External" /><Relationship Id="rId24" Type="http://schemas.openxmlformats.org/officeDocument/2006/relationships/hyperlink" Target="http://www.airport-raznany.com/sariscup" TargetMode="External" /><Relationship Id="rId25" Type="http://schemas.openxmlformats.org/officeDocument/2006/relationships/hyperlink" Target="http://www.gliding.cz/souteze/2005/pmrg/" TargetMode="External" /><Relationship Id="rId26" Type="http://schemas.openxmlformats.org/officeDocument/2006/relationships/hyperlink" Target="http://www.gliding.cz/souteze/2005/pmrg/" TargetMode="External" /><Relationship Id="rId27" Type="http://schemas.openxmlformats.org/officeDocument/2006/relationships/hyperlink" Target="http://www.gliding.cz/souteze/2005/pmcr_j/index.php" TargetMode="External" /><Relationship Id="rId28" Type="http://schemas.openxmlformats.org/officeDocument/2006/relationships/hyperlink" Target="http://www.gliding.cz/souteze/2005/pmcr_j/index.php" TargetMode="External" /><Relationship Id="rId29" Type="http://schemas.openxmlformats.org/officeDocument/2006/relationships/hyperlink" Target="http://pohar2005.aeroklub-sumperk.cz/" TargetMode="External" /><Relationship Id="rId30" Type="http://schemas.openxmlformats.org/officeDocument/2006/relationships/hyperlink" Target="http://pohar2005.aeroklub-sumperk.cz/" TargetMode="External" /><Relationship Id="rId31" Type="http://schemas.openxmlformats.org/officeDocument/2006/relationships/hyperlink" Target="http://www.gliding.cz/souteze/2005/pmcr_d/" TargetMode="External" /><Relationship Id="rId32" Type="http://schemas.openxmlformats.org/officeDocument/2006/relationships/hyperlink" Target="http://www.gliding.cz/souteze/2005/pmcr_d/" TargetMode="External" /><Relationship Id="rId33" Type="http://schemas.openxmlformats.org/officeDocument/2006/relationships/hyperlink" Target="http://www.cnvv.net/wsgp/" TargetMode="External" /><Relationship Id="rId34" Type="http://schemas.openxmlformats.org/officeDocument/2006/relationships/hyperlink" Target="http://www.cnvv.net/wsgp/" TargetMode="External" /><Relationship Id="rId35" Type="http://schemas.openxmlformats.org/officeDocument/2006/relationships/hyperlink" Target="http://www.aeroteam.de/atk/atk.php?lg=de&amp;whl=15030500" TargetMode="External" /><Relationship Id="rId36" Type="http://schemas.openxmlformats.org/officeDocument/2006/relationships/hyperlink" Target="http://www.aeroteam.de/atk/atk.php?lg=de&amp;whl=15030500" TargetMode="External" /><Relationship Id="rId3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:81/gliding/details.asp?id=3006" TargetMode="External" /><Relationship Id="rId2" Type="http://schemas.openxmlformats.org/officeDocument/2006/relationships/hyperlink" Target="http://events.fai.org:81/gliding/details.asp?id=3007" TargetMode="External" /><Relationship Id="rId3" Type="http://schemas.openxmlformats.org/officeDocument/2006/relationships/hyperlink" Target="http://www.wgc2006.se/" TargetMode="External" /><Relationship Id="rId4" Type="http://schemas.openxmlformats.org/officeDocument/2006/relationships/hyperlink" Target="http://events.fai.org/gliding/igc-calendar.asp" TargetMode="External" /><Relationship Id="rId5" Type="http://schemas.openxmlformats.org/officeDocument/2006/relationships/hyperlink" Target="http://www.aeroklub.cz/page.php?idpg=18" TargetMode="External" /><Relationship Id="rId6" Type="http://schemas.openxmlformats.org/officeDocument/2006/relationships/hyperlink" Target="http://events.fai.org:81/gliding/details.asp?id=3006" TargetMode="External" /><Relationship Id="rId7" Type="http://schemas.openxmlformats.org/officeDocument/2006/relationships/hyperlink" Target="http://events.fai.org:81/gliding/details.asp?id=3007" TargetMode="External" /><Relationship Id="rId8" Type="http://schemas.openxmlformats.org/officeDocument/2006/relationships/hyperlink" Target="http://www.wgc2006.se/" TargetMode="External" /><Relationship Id="rId9" Type="http://schemas.openxmlformats.org/officeDocument/2006/relationships/hyperlink" Target="http://www.gp06.com/" TargetMode="External" /><Relationship Id="rId10" Type="http://schemas.openxmlformats.org/officeDocument/2006/relationships/hyperlink" Target="http://www.gp06.com/" TargetMode="External" /><Relationship Id="rId11" Type="http://schemas.openxmlformats.org/officeDocument/2006/relationships/hyperlink" Target="http://www.pribinacup.sk/" TargetMode="External" /><Relationship Id="rId12" Type="http://schemas.openxmlformats.org/officeDocument/2006/relationships/hyperlink" Target="http://www.pribinacup.sk/" TargetMode="External" /><Relationship Id="rId13" Type="http://schemas.openxmlformats.org/officeDocument/2006/relationships/hyperlink" Target="http://gliding.sk/fatraglide.html" TargetMode="External" /><Relationship Id="rId14" Type="http://schemas.openxmlformats.org/officeDocument/2006/relationships/hyperlink" Target="http://gliding.sk/fatraglide.html" TargetMode="External" /><Relationship Id="rId15" Type="http://schemas.openxmlformats.org/officeDocument/2006/relationships/hyperlink" Target="http://www.aeroklub-prievidza.sk/index.php?page=11&amp;go=12&amp;PHPSESSID=d5838dd67f46725718e19015a2a329d5#up" TargetMode="External" /><Relationship Id="rId16" Type="http://schemas.openxmlformats.org/officeDocument/2006/relationships/hyperlink" Target="http://www.aeroklub-prievidza.sk/index.php?page=11&amp;go=12&amp;PHPSESSID=d5838dd67f46725718e19015a2a329d5#up" TargetMode="External" /><Relationship Id="rId17" Type="http://schemas.openxmlformats.org/officeDocument/2006/relationships/hyperlink" Target="http://www.freefly.sk/" TargetMode="External" /><Relationship Id="rId18" Type="http://schemas.openxmlformats.org/officeDocument/2006/relationships/hyperlink" Target="http://www.freefly.sk/" TargetMode="External" /><Relationship Id="rId19" Type="http://schemas.openxmlformats.org/officeDocument/2006/relationships/hyperlink" Target="http://www.sna.sk/" TargetMode="External" /><Relationship Id="rId20" Type="http://schemas.openxmlformats.org/officeDocument/2006/relationships/hyperlink" Target="http://www.sna.sk/" TargetMode="External" /><Relationship Id="rId21" Type="http://schemas.openxmlformats.org/officeDocument/2006/relationships/hyperlink" Target="http://www.sariscup.com/" TargetMode="External" /><Relationship Id="rId22" Type="http://schemas.openxmlformats.org/officeDocument/2006/relationships/hyperlink" Target="http://www.sna.sk/" TargetMode="External" /><Relationship Id="rId23" Type="http://schemas.openxmlformats.org/officeDocument/2006/relationships/hyperlink" Target="http://www.hop.websnadno.cz/" TargetMode="External" /><Relationship Id="rId24" Type="http://schemas.openxmlformats.org/officeDocument/2006/relationships/hyperlink" Target="http://www.hop.websnadno.cz/" TargetMode="External" /><Relationship Id="rId25" Type="http://schemas.openxmlformats.org/officeDocument/2006/relationships/hyperlink" Target="http://www.aeroklub.ji.cz/pmrg06/pmrg.html" TargetMode="External" /><Relationship Id="rId26" Type="http://schemas.openxmlformats.org/officeDocument/2006/relationships/hyperlink" Target="http://pohar2006.aeroklub-sumperk.cz/" TargetMode="External" /><Relationship Id="rId27" Type="http://schemas.openxmlformats.org/officeDocument/2006/relationships/hyperlink" Target="http://pohar2006.aeroklub-sumperk.cz/" TargetMode="External" /><Relationship Id="rId28" Type="http://schemas.openxmlformats.org/officeDocument/2006/relationships/hyperlink" Target="http://www.gliding.cz/souteze/2006/koste/" TargetMode="External" /><Relationship Id="rId29" Type="http://schemas.openxmlformats.org/officeDocument/2006/relationships/hyperlink" Target="http://www.gliding.cz/souteze/2006/koste/" TargetMode="External" /><Relationship Id="rId30" Type="http://schemas.openxmlformats.org/officeDocument/2006/relationships/hyperlink" Target="http://www.aeroklub.ji.cz/pmrg06/pmrg.html" TargetMode="External" /><Relationship Id="rId31" Type="http://schemas.openxmlformats.org/officeDocument/2006/relationships/hyperlink" Target="http://www.gliding.cz/souteze/2006/pmcr_j/" TargetMode="External" /><Relationship Id="rId32" Type="http://schemas.openxmlformats.org/officeDocument/2006/relationships/hyperlink" Target="http://www.gliding.cz/souteze/2006/pmcr_j/" TargetMode="External" /><Relationship Id="rId33" Type="http://schemas.openxmlformats.org/officeDocument/2006/relationships/hyperlink" Target="http://www.lkra.cz/aeroklub/PMCRD2006/" TargetMode="External" /><Relationship Id="rId34" Type="http://schemas.openxmlformats.org/officeDocument/2006/relationships/hyperlink" Target="http://www.lkra.cz/aeroklub/PMCRD2006/" TargetMode="External" /><Relationship Id="rId35" Type="http://schemas.openxmlformats.org/officeDocument/2006/relationships/hyperlink" Target="http://www.gliding.cz/souteze/2006/pmcr/" TargetMode="External" /><Relationship Id="rId36" Type="http://schemas.openxmlformats.org/officeDocument/2006/relationships/hyperlink" Target="http://www.gliding.cz/souteze/2006/pmcr/" TargetMode="External" /><Relationship Id="rId3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hyperlink" Target="http://www.cvve-bailleau.org/" TargetMode="External" /><Relationship Id="rId4" Type="http://schemas.openxmlformats.org/officeDocument/2006/relationships/hyperlink" Target="http://www.juniorwgc07.com/" TargetMode="External" /><Relationship Id="rId5" Type="http://schemas.openxmlformats.org/officeDocument/2006/relationships/hyperlink" Target="http://www.juniorwgc07.com/" TargetMode="External" /><Relationship Id="rId6" Type="http://schemas.openxmlformats.org/officeDocument/2006/relationships/hyperlink" Target="http://aciss.free.fr/" TargetMode="External" /><Relationship Id="rId7" Type="http://schemas.openxmlformats.org/officeDocument/2006/relationships/hyperlink" Target="http://www.aeroclub.lt/" TargetMode="External" /><Relationship Id="rId8" Type="http://schemas.openxmlformats.org/officeDocument/2006/relationships/hyperlink" Target="http://www.aeroclub.lt/" TargetMode="External" /><Relationship Id="rId9" Type="http://schemas.openxmlformats.org/officeDocument/2006/relationships/hyperlink" Target="http://www.pribinacup.sk/" TargetMode="Externa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hyperlink" Target="http://www.wgc2008.org/" TargetMode="External" /><Relationship Id="rId4" Type="http://schemas.openxmlformats.org/officeDocument/2006/relationships/hyperlink" Target="http://www.wgc2008.org/" TargetMode="External" /><Relationship Id="rId5" Type="http://schemas.openxmlformats.org/officeDocument/2006/relationships/hyperlink" Target="http://www.wgcrieti.it/" TargetMode="External" /><Relationship Id="rId6" Type="http://schemas.openxmlformats.org/officeDocument/2006/relationships/hyperlink" Target="http://www.wgcrieti.it/" TargetMode="External" /><Relationship Id="rId7" Type="http://schemas.openxmlformats.org/officeDocument/2006/relationships/hyperlink" Target="http://pohar2008.aeroklub-sumperk.cz/" TargetMode="External" /><Relationship Id="rId8" Type="http://schemas.openxmlformats.org/officeDocument/2006/relationships/hyperlink" Target="http://www.gliding.cz/souteze/2008/pmcr/index.php" TargetMode="External" /><Relationship Id="rId9" Type="http://schemas.openxmlformats.org/officeDocument/2006/relationships/hyperlink" Target="http://www.gliding.cz/souteze/2008/pmrg/index.php" TargetMode="External" /><Relationship Id="rId10" Type="http://schemas.openxmlformats.org/officeDocument/2006/relationships/hyperlink" Target="http://www.pribinacup.sk/2008/results/" TargetMode="External" /><Relationship Id="rId11" Type="http://schemas.openxmlformats.org/officeDocument/2006/relationships/hyperlink" Target="http://www.pribinacup.sk/2008/results/" TargetMode="External" /><Relationship Id="rId12" Type="http://schemas.openxmlformats.org/officeDocument/2006/relationships/hyperlink" Target="http://www.plachtenie.sk/fcc.php" TargetMode="External" /><Relationship Id="rId13" Type="http://schemas.openxmlformats.org/officeDocument/2006/relationships/hyperlink" Target="http://www.plachtenie.sk/fcc.php" TargetMode="External" /><Relationship Id="rId14" Type="http://schemas.openxmlformats.org/officeDocument/2006/relationships/hyperlink" Target="http://fatraglide.sk/2008/" TargetMode="External" /><Relationship Id="rId15" Type="http://schemas.openxmlformats.org/officeDocument/2006/relationships/hyperlink" Target="http://www.aeroteam.de/index.php?whl=14010200&amp;lg=de" TargetMode="External" /><Relationship Id="rId16" Type="http://schemas.openxmlformats.org/officeDocument/2006/relationships/hyperlink" Target="http://www.aeroteam.de/index.php?whl=14010200&amp;lg=de" TargetMode="External" /><Relationship Id="rId17" Type="http://schemas.openxmlformats.org/officeDocument/2006/relationships/hyperlink" Target="http://www.pmsr2008.aeroklub.sk/" TargetMode="External" /><Relationship Id="rId18" Type="http://schemas.openxmlformats.org/officeDocument/2006/relationships/hyperlink" Target="http://www.pmsr2008.aeroklub.sk/" TargetMode="External" /><Relationship Id="rId19" Type="http://schemas.openxmlformats.org/officeDocument/2006/relationships/hyperlink" Target="http://www.soaringspot.com/rp2008" TargetMode="External" /><Relationship Id="rId20" Type="http://schemas.openxmlformats.org/officeDocument/2006/relationships/hyperlink" Target="http://www.soaringspot.com/rp2008" TargetMode="External" /><Relationship Id="rId21" Type="http://schemas.openxmlformats.org/officeDocument/2006/relationships/hyperlink" Target="http://www.gliding.cz/souteze/2008/pmcr/index.php" TargetMode="External" /><Relationship Id="rId22" Type="http://schemas.openxmlformats.org/officeDocument/2006/relationships/hyperlink" Target="http://pohar2008.aeroklub-sumperk.cz/" TargetMode="External" /><Relationship Id="rId23" Type="http://schemas.openxmlformats.org/officeDocument/2006/relationships/hyperlink" Target="http://www.gliding.cz/souteze/2008/pmrg/index.php" TargetMode="External" /><Relationship Id="rId24" Type="http://schemas.openxmlformats.org/officeDocument/2006/relationships/hyperlink" Target="http://pmcrd.letistemost.cz/" TargetMode="External" /><Relationship Id="rId25" Type="http://schemas.openxmlformats.org/officeDocument/2006/relationships/hyperlink" Target="http://pmcrd.letistemost.cz/" TargetMode="External" /><Relationship Id="rId26" Type="http://schemas.openxmlformats.org/officeDocument/2006/relationships/hyperlink" Target="http://www.pribinacup.sk/gp2008/" TargetMode="External" /><Relationship Id="rId27" Type="http://schemas.openxmlformats.org/officeDocument/2006/relationships/hyperlink" Target="http://www.pribinacup.sk/gp2008/" TargetMode="External" /><Relationship Id="rId28" Type="http://schemas.openxmlformats.org/officeDocument/2006/relationships/hyperlink" Target="http://www.gliding.cz/souteze/2008/pmcr_j/" TargetMode="External" /><Relationship Id="rId29" Type="http://schemas.openxmlformats.org/officeDocument/2006/relationships/hyperlink" Target="http://www.gliding.cz/souteze/2008/pmcr_j/" TargetMode="External" /><Relationship Id="rId30" Type="http://schemas.openxmlformats.org/officeDocument/2006/relationships/hyperlink" Target="http://fatraglide.sk/2008/" TargetMode="External" /><Relationship Id="rId31" Type="http://schemas.openxmlformats.org/officeDocument/2006/relationships/hyperlink" Target="http://www.jwgc2009.fi/results.php" TargetMode="External" /><Relationship Id="rId32" Type="http://schemas.openxmlformats.org/officeDocument/2006/relationships/hyperlink" Target="http://www.jwgc2009.fi/results.php" TargetMode="External" /><Relationship Id="rId3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hyperlink" Target="http://www.pribinacup.sk/" TargetMode="External" /><Relationship Id="rId4" Type="http://schemas.openxmlformats.org/officeDocument/2006/relationships/hyperlink" Target="http://www.pribinacup.sk/" TargetMode="External" /><Relationship Id="rId5" Type="http://schemas.openxmlformats.org/officeDocument/2006/relationships/hyperlink" Target="http://www.plachtenie.sk/fcc.php" TargetMode="External" /><Relationship Id="rId6" Type="http://schemas.openxmlformats.org/officeDocument/2006/relationships/hyperlink" Target="http://www.plachtenie.sk/fcc.php" TargetMode="External" /><Relationship Id="rId7" Type="http://schemas.openxmlformats.org/officeDocument/2006/relationships/hyperlink" Target="http://fatraglide.sk/" TargetMode="External" /><Relationship Id="rId8" Type="http://schemas.openxmlformats.org/officeDocument/2006/relationships/hyperlink" Target="http://www.gliding.cz/souteze/2009/azcup/" TargetMode="External" /><Relationship Id="rId9" Type="http://schemas.openxmlformats.org/officeDocument/2006/relationships/hyperlink" Target="http://www.gliding.cz/souteze/2009/azcup/" TargetMode="External" /><Relationship Id="rId10" Type="http://schemas.openxmlformats.org/officeDocument/2006/relationships/hyperlink" Target="http://fl2009.akfrydlant.cz/" TargetMode="External" /><Relationship Id="rId11" Type="http://schemas.openxmlformats.org/officeDocument/2006/relationships/hyperlink" Target="http://fl2009.akfrydlant.cz/" TargetMode="External" /><Relationship Id="rId12" Type="http://schemas.openxmlformats.org/officeDocument/2006/relationships/hyperlink" Target="http://www.gliding.cz/souteze/2009/ggp/" TargetMode="External" /><Relationship Id="rId13" Type="http://schemas.openxmlformats.org/officeDocument/2006/relationships/hyperlink" Target="http://www.gliding.cz/souteze/2009/ggp/" TargetMode="External" /><Relationship Id="rId14" Type="http://schemas.openxmlformats.org/officeDocument/2006/relationships/hyperlink" Target="http://www.soaringspot.com/rp2009" TargetMode="External" /><Relationship Id="rId15" Type="http://schemas.openxmlformats.org/officeDocument/2006/relationships/hyperlink" Target="http://www.soaringspot.com/rp2009" TargetMode="External" /><Relationship Id="rId16" Type="http://schemas.openxmlformats.org/officeDocument/2006/relationships/hyperlink" Target="http://www.soaringspot.com/hop2009/?lang=cz" TargetMode="External" /><Relationship Id="rId17" Type="http://schemas.openxmlformats.org/officeDocument/2006/relationships/hyperlink" Target="http://www.soaringspot.com/hop2009/?lang=cz" TargetMode="External" /><Relationship Id="rId18" Type="http://schemas.openxmlformats.org/officeDocument/2006/relationships/hyperlink" Target="http://pohar2009.aeroklub-sumperk.cz/" TargetMode="External" /><Relationship Id="rId19" Type="http://schemas.openxmlformats.org/officeDocument/2006/relationships/hyperlink" Target="http://pohar2009.aeroklub-sumperk.cz/" TargetMode="External" /><Relationship Id="rId20" Type="http://schemas.openxmlformats.org/officeDocument/2006/relationships/hyperlink" Target="http://pmcrd2009.akfrydlant.cz/" TargetMode="External" /><Relationship Id="rId21" Type="http://schemas.openxmlformats.org/officeDocument/2006/relationships/hyperlink" Target="http://pmcrd2009.akfrydlant.cz/" TargetMode="External" /><Relationship Id="rId22" Type="http://schemas.openxmlformats.org/officeDocument/2006/relationships/hyperlink" Target="http://www.gliding.cz/souteze/2009/pmcr/" TargetMode="External" /><Relationship Id="rId23" Type="http://schemas.openxmlformats.org/officeDocument/2006/relationships/hyperlink" Target="http://www.gliding.cz/souteze/2009/pmcr/" TargetMode="External" /><Relationship Id="rId24" Type="http://schemas.openxmlformats.org/officeDocument/2006/relationships/hyperlink" Target="http://www.gliding.cz/souteze/2009/safari/" TargetMode="External" /><Relationship Id="rId25" Type="http://schemas.openxmlformats.org/officeDocument/2006/relationships/hyperlink" Target="http://www.gliding.cz/souteze/2009/safari/" TargetMode="External" /><Relationship Id="rId26" Type="http://schemas.openxmlformats.org/officeDocument/2006/relationships/hyperlink" Target="http://www.touzimcup.eu/" TargetMode="External" /><Relationship Id="rId27" Type="http://schemas.openxmlformats.org/officeDocument/2006/relationships/hyperlink" Target="http://www.touzimcup.eu/" TargetMode="External" /><Relationship Id="rId28" Type="http://schemas.openxmlformats.org/officeDocument/2006/relationships/hyperlink" Target="http://www.wag2009.com/eng/" TargetMode="External" /><Relationship Id="rId29" Type="http://schemas.openxmlformats.org/officeDocument/2006/relationships/hyperlink" Target="http://www.wag2009.com/eng/" TargetMode="External" /><Relationship Id="rId30" Type="http://schemas.openxmlformats.org/officeDocument/2006/relationships/hyperlink" Target="http://www.jwgc2009.fi/" TargetMode="External" /><Relationship Id="rId31" Type="http://schemas.openxmlformats.org/officeDocument/2006/relationships/hyperlink" Target="http://www.pribinacup.sk/egc2009/" TargetMode="External" /><Relationship Id="rId32" Type="http://schemas.openxmlformats.org/officeDocument/2006/relationships/hyperlink" Target="http://www.pribinacup.sk/egc2009/" TargetMode="External" /><Relationship Id="rId33" Type="http://schemas.openxmlformats.org/officeDocument/2006/relationships/hyperlink" Target="http://www.pociunai.lt/" TargetMode="External" /><Relationship Id="rId34" Type="http://schemas.openxmlformats.org/officeDocument/2006/relationships/hyperlink" Target="http://www.pociunai.lt/" TargetMode="External" /><Relationship Id="rId35" Type="http://schemas.openxmlformats.org/officeDocument/2006/relationships/hyperlink" Target="http://www.flatlandcup.hu/2009/index.php" TargetMode="External" /><Relationship Id="rId36" Type="http://schemas.openxmlformats.org/officeDocument/2006/relationships/hyperlink" Target="http://www.flatlandcup.hu/2009/index.php" TargetMode="External" /><Relationship Id="rId37" Type="http://schemas.openxmlformats.org/officeDocument/2006/relationships/hyperlink" Target="http://www.gliding.cz/souteze/2009/pmrg/" TargetMode="External" /><Relationship Id="rId38" Type="http://schemas.openxmlformats.org/officeDocument/2006/relationships/hyperlink" Target="http://www.gliding.cz/souteze/2009/pmrg/" TargetMode="External" /><Relationship Id="rId39" Type="http://schemas.openxmlformats.org/officeDocument/2006/relationships/hyperlink" Target="http://prewgc2009.wgc2010.sk/" TargetMode="External" /><Relationship Id="rId40" Type="http://schemas.openxmlformats.org/officeDocument/2006/relationships/hyperlink" Target="http://prewgc2009.wgc2010.sk/" TargetMode="External" /><Relationship Id="rId41" Type="http://schemas.openxmlformats.org/officeDocument/2006/relationships/hyperlink" Target="http://www.gliding.cz/souteze/2009/pmcr_j/" TargetMode="External" /><Relationship Id="rId42" Type="http://schemas.openxmlformats.org/officeDocument/2006/relationships/hyperlink" Target="http://www.gliding.cz/souteze/2009/pmcr_j/" TargetMode="External" /><Relationship Id="rId43" Type="http://schemas.openxmlformats.org/officeDocument/2006/relationships/hyperlink" Target="http://www.flatlandcup.hu/2009flc/index.html" TargetMode="External" /><Relationship Id="rId44" Type="http://schemas.openxmlformats.org/officeDocument/2006/relationships/hyperlink" Target="http://www.flatlandcup.hu/2009flc/index.html" TargetMode="External" /><Relationship Id="rId45" Type="http://schemas.openxmlformats.org/officeDocument/2006/relationships/hyperlink" Target="http://dgc.akdubnica.sk/" TargetMode="External" /><Relationship Id="rId46" Type="http://schemas.openxmlformats.org/officeDocument/2006/relationships/hyperlink" Target="http://dgc.akdubnica.sk/" TargetMode="External" /><Relationship Id="rId4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hyperlink" Target="http://www.wgc2010.sk/" TargetMode="External" /><Relationship Id="rId4" Type="http://schemas.openxmlformats.org/officeDocument/2006/relationships/hyperlink" Target="http://www.wgc2010.sk/" TargetMode="External" /><Relationship Id="rId5" Type="http://schemas.openxmlformats.org/officeDocument/2006/relationships/hyperlink" Target="http://www.flatlandcup.hu/2010/" TargetMode="External" /><Relationship Id="rId6" Type="http://schemas.openxmlformats.org/officeDocument/2006/relationships/hyperlink" Target="http://www.flatlandcup.hu/2010/" TargetMode="External" /><Relationship Id="rId7" Type="http://schemas.openxmlformats.org/officeDocument/2006/relationships/hyperlink" Target="http://www.pribinacup.sk/" TargetMode="External" /><Relationship Id="rId8" Type="http://schemas.openxmlformats.org/officeDocument/2006/relationships/hyperlink" Target="http://www.pribinacup.sk/" TargetMode="External" /><Relationship Id="rId9" Type="http://schemas.openxmlformats.org/officeDocument/2006/relationships/hyperlink" Target="http://www.plachtenie.sk/" TargetMode="External" /><Relationship Id="rId10" Type="http://schemas.openxmlformats.org/officeDocument/2006/relationships/hyperlink" Target="http://www.plachtenie.sk/" TargetMode="External" /><Relationship Id="rId11" Type="http://schemas.openxmlformats.org/officeDocument/2006/relationships/hyperlink" Target="http://www.soaringspot.com/hop2010/" TargetMode="External" /><Relationship Id="rId12" Type="http://schemas.openxmlformats.org/officeDocument/2006/relationships/hyperlink" Target="http://www.soaringspot.com/hop2010/" TargetMode="External" /><Relationship Id="rId13" Type="http://schemas.openxmlformats.org/officeDocument/2006/relationships/hyperlink" Target="http://www.grandprixchile.org/2010/" TargetMode="External" /><Relationship Id="rId14" Type="http://schemas.openxmlformats.org/officeDocument/2006/relationships/hyperlink" Target="http://www.grandprixchile.org/2010/" TargetMode="External" /><Relationship Id="rId15" Type="http://schemas.openxmlformats.org/officeDocument/2006/relationships/hyperlink" Target="http://www.gliding.cz/souteze/2010/azcup/" TargetMode="External" /><Relationship Id="rId16" Type="http://schemas.openxmlformats.org/officeDocument/2006/relationships/hyperlink" Target="http://www.gliding.cz/souteze/2010/azcup/" TargetMode="External" /><Relationship Id="rId17" Type="http://schemas.openxmlformats.org/officeDocument/2006/relationships/hyperlink" Target="http://pohar2010.aeroklub-sumperk.cz/" TargetMode="External" /><Relationship Id="rId18" Type="http://schemas.openxmlformats.org/officeDocument/2006/relationships/hyperlink" Target="http://pohar2010.aeroklub-sumperk.cz/" TargetMode="External" /><Relationship Id="rId19" Type="http://schemas.openxmlformats.org/officeDocument/2006/relationships/hyperlink" Target="http://www.gliding.cz/souteze/2010/pmcr/" TargetMode="External" /><Relationship Id="rId20" Type="http://schemas.openxmlformats.org/officeDocument/2006/relationships/hyperlink" Target="http://www.gliding.cz/souteze/2010/pmcr/" TargetMode="External" /><Relationship Id="rId21" Type="http://schemas.openxmlformats.org/officeDocument/2006/relationships/hyperlink" Target="http://fl2010.akfrydlant.cz/" TargetMode="External" /><Relationship Id="rId22" Type="http://schemas.openxmlformats.org/officeDocument/2006/relationships/hyperlink" Target="http://fl2010.akfrydlant.cz/" TargetMode="External" /><Relationship Id="rId23" Type="http://schemas.openxmlformats.org/officeDocument/2006/relationships/hyperlink" Target="http://www.gliding.cz/souteze/2010/pmrg/" TargetMode="External" /><Relationship Id="rId24" Type="http://schemas.openxmlformats.org/officeDocument/2006/relationships/hyperlink" Target="http://www.gliding.cz/souteze/2010/pmrg/" TargetMode="External" /><Relationship Id="rId25" Type="http://schemas.openxmlformats.org/officeDocument/2006/relationships/hyperlink" Target="http://www.soaringspot.net/rp2010/" TargetMode="External" /><Relationship Id="rId26" Type="http://schemas.openxmlformats.org/officeDocument/2006/relationships/hyperlink" Target="http://www.soaringspot.net/rp2010/" TargetMode="External" /><Relationship Id="rId27" Type="http://schemas.openxmlformats.org/officeDocument/2006/relationships/hyperlink" Target="http://www.gliding.cz/souteze/2010/pmcr_j/" TargetMode="External" /><Relationship Id="rId28" Type="http://schemas.openxmlformats.org/officeDocument/2006/relationships/hyperlink" Target="http://www.gliding.cz/souteze/2010/pmcr_j/" TargetMode="External" /><Relationship Id="rId29" Type="http://schemas.openxmlformats.org/officeDocument/2006/relationships/hyperlink" Target="http://www.gliding.cz/souteze/2010/pmcr_d/" TargetMode="External" /><Relationship Id="rId30" Type="http://schemas.openxmlformats.org/officeDocument/2006/relationships/hyperlink" Target="http://www.gliding.cz/souteze/2010/pmcr_d/" TargetMode="External" /><Relationship Id="rId31" Type="http://schemas.openxmlformats.org/officeDocument/2006/relationships/hyperlink" Target="http://www.gliding.cz/souteze/2010/ggp/" TargetMode="External" /><Relationship Id="rId32" Type="http://schemas.openxmlformats.org/officeDocument/2006/relationships/hyperlink" Target="http://www.gliding.cz/souteze/2010/ggp/" TargetMode="External" /><Relationship Id="rId33" Type="http://schemas.openxmlformats.org/officeDocument/2006/relationships/hyperlink" Target="http://www.pribinacup.sk/gp2010/" TargetMode="External" /><Relationship Id="rId34" Type="http://schemas.openxmlformats.org/officeDocument/2006/relationships/hyperlink" Target="http://www.pribinacup.sk/gp2010/" TargetMode="External" /><Relationship Id="rId35" Type="http://schemas.openxmlformats.org/officeDocument/2006/relationships/hyperlink" Target="http://www.soaringspot.net/fg10/" TargetMode="External" /><Relationship Id="rId36" Type="http://schemas.openxmlformats.org/officeDocument/2006/relationships/hyperlink" Target="http://www.soaringspot.net/fg10/" TargetMode="External" /><Relationship Id="rId37" Type="http://schemas.openxmlformats.org/officeDocument/2006/relationships/hyperlink" Target="http://www.gliding.cz/souteze/2010/safari/" TargetMode="External" /><Relationship Id="rId38" Type="http://schemas.openxmlformats.org/officeDocument/2006/relationships/hyperlink" Target="http://www.gliding.cz/souteze/2010/safari/" TargetMode="External" /><Relationship Id="rId3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calendar?id=30" TargetMode="External" /><Relationship Id="rId2" Type="http://schemas.openxmlformats.org/officeDocument/2006/relationships/hyperlink" Target="http://www.pribinacup.sk/" TargetMode="External" /><Relationship Id="rId3" Type="http://schemas.openxmlformats.org/officeDocument/2006/relationships/hyperlink" Target="http://www.plachtenie.sk/" TargetMode="External" /><Relationship Id="rId4" Type="http://schemas.openxmlformats.org/officeDocument/2006/relationships/hyperlink" Target="http://www.ranskypohar.cz/" TargetMode="External" /><Relationship Id="rId5" Type="http://schemas.openxmlformats.org/officeDocument/2006/relationships/hyperlink" Target="http://www.ranskypohar.cz/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7.140625" style="6" customWidth="1"/>
    <col min="2" max="2" width="10.140625" style="52" hidden="1" customWidth="1"/>
    <col min="3" max="4" width="11.7109375" style="52" hidden="1" customWidth="1"/>
    <col min="5" max="24" width="11.7109375" style="52" customWidth="1"/>
    <col min="25" max="28" width="11.7109375" style="52" hidden="1" customWidth="1"/>
    <col min="29" max="16384" width="9.140625" style="6" customWidth="1"/>
  </cols>
  <sheetData>
    <row r="1" spans="1:28" ht="16.5" thickBot="1">
      <c r="A1" s="37">
        <v>2003</v>
      </c>
      <c r="B1" s="38"/>
      <c r="C1" s="39"/>
      <c r="D1" s="39"/>
      <c r="E1" s="39"/>
      <c r="F1" s="190" t="s">
        <v>39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2"/>
      <c r="Y1" s="40"/>
      <c r="Z1" s="39"/>
      <c r="AA1" s="39"/>
      <c r="AB1" s="41"/>
    </row>
    <row r="2" spans="1:28" ht="12.75">
      <c r="A2" s="42" t="s">
        <v>87</v>
      </c>
      <c r="B2" s="43" t="s">
        <v>33</v>
      </c>
      <c r="C2" s="200" t="s">
        <v>1</v>
      </c>
      <c r="D2" s="200"/>
      <c r="E2" s="44" t="s">
        <v>1</v>
      </c>
      <c r="F2" s="45" t="s">
        <v>34</v>
      </c>
      <c r="G2" s="194" t="s">
        <v>6</v>
      </c>
      <c r="H2" s="194"/>
      <c r="I2" s="194"/>
      <c r="J2" s="194"/>
      <c r="K2" s="197" t="s">
        <v>11</v>
      </c>
      <c r="L2" s="197"/>
      <c r="M2" s="197"/>
      <c r="N2" s="197"/>
      <c r="O2" s="43" t="s">
        <v>35</v>
      </c>
      <c r="P2" s="194" t="s">
        <v>17</v>
      </c>
      <c r="Q2" s="194"/>
      <c r="R2" s="194"/>
      <c r="S2" s="43" t="s">
        <v>36</v>
      </c>
      <c r="T2" s="197" t="s">
        <v>26</v>
      </c>
      <c r="U2" s="197"/>
      <c r="V2" s="197"/>
      <c r="W2" s="197"/>
      <c r="X2" s="46" t="s">
        <v>27</v>
      </c>
      <c r="Y2" s="193" t="s">
        <v>37</v>
      </c>
      <c r="Z2" s="194"/>
      <c r="AA2" s="194"/>
      <c r="AB2" s="46" t="s">
        <v>38</v>
      </c>
    </row>
    <row r="3" spans="1:28" ht="12.75">
      <c r="A3" s="42" t="s">
        <v>71</v>
      </c>
      <c r="B3" s="47" t="s">
        <v>0</v>
      </c>
      <c r="C3" s="48" t="s">
        <v>2</v>
      </c>
      <c r="D3" s="48" t="s">
        <v>3</v>
      </c>
      <c r="E3" s="49" t="s">
        <v>4</v>
      </c>
      <c r="F3" s="50" t="s">
        <v>5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12</v>
      </c>
      <c r="L3" s="48" t="s">
        <v>13</v>
      </c>
      <c r="M3" s="48" t="s">
        <v>14</v>
      </c>
      <c r="N3" s="48" t="s">
        <v>15</v>
      </c>
      <c r="O3" s="48" t="s">
        <v>16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51" t="s">
        <v>28</v>
      </c>
      <c r="Y3" s="50" t="s">
        <v>29</v>
      </c>
      <c r="Z3" s="48" t="s">
        <v>30</v>
      </c>
      <c r="AA3" s="48" t="s">
        <v>31</v>
      </c>
      <c r="AB3" s="51" t="s">
        <v>32</v>
      </c>
    </row>
    <row r="4" spans="1:5" ht="12.75">
      <c r="A4" s="53" t="s">
        <v>60</v>
      </c>
      <c r="B4" s="59"/>
      <c r="C4" s="59"/>
      <c r="D4" s="59"/>
      <c r="E4" s="60" t="s">
        <v>63</v>
      </c>
    </row>
    <row r="5" spans="1:7" ht="12.75">
      <c r="A5" s="55" t="s">
        <v>59</v>
      </c>
      <c r="F5" s="203" t="s">
        <v>49</v>
      </c>
      <c r="G5" s="204"/>
    </row>
    <row r="6" spans="1:7" ht="12.75">
      <c r="A6" s="55" t="s">
        <v>61</v>
      </c>
      <c r="F6" s="203" t="s">
        <v>48</v>
      </c>
      <c r="G6" s="204"/>
    </row>
    <row r="7" spans="1:7" ht="12.75">
      <c r="A7" s="61" t="s">
        <v>65</v>
      </c>
      <c r="F7" s="198" t="s">
        <v>64</v>
      </c>
      <c r="G7" s="199"/>
    </row>
    <row r="8" spans="1:10" ht="12.75">
      <c r="A8" s="54" t="s">
        <v>50</v>
      </c>
      <c r="H8" s="62" t="s">
        <v>40</v>
      </c>
      <c r="I8" s="195" t="s">
        <v>53</v>
      </c>
      <c r="J8" s="196"/>
    </row>
    <row r="9" spans="1:11" ht="12.75">
      <c r="A9" s="61" t="s">
        <v>70</v>
      </c>
      <c r="J9" s="198" t="s">
        <v>69</v>
      </c>
      <c r="K9" s="199"/>
    </row>
    <row r="10" spans="1:13" ht="12.75">
      <c r="A10" s="53" t="s">
        <v>54</v>
      </c>
      <c r="L10" s="201" t="s">
        <v>41</v>
      </c>
      <c r="M10" s="202"/>
    </row>
    <row r="11" spans="1:13" ht="12.75">
      <c r="A11" s="53" t="s">
        <v>68</v>
      </c>
      <c r="L11" s="201" t="s">
        <v>47</v>
      </c>
      <c r="M11" s="202"/>
    </row>
    <row r="12" spans="1:17" ht="12.75">
      <c r="A12" s="54" t="s">
        <v>51</v>
      </c>
      <c r="O12" s="62" t="s">
        <v>40</v>
      </c>
      <c r="P12" s="205" t="s">
        <v>42</v>
      </c>
      <c r="Q12" s="206"/>
    </row>
    <row r="13" spans="1:17" ht="12.75">
      <c r="A13" s="61" t="s">
        <v>67</v>
      </c>
      <c r="P13" s="198" t="s">
        <v>66</v>
      </c>
      <c r="Q13" s="199"/>
    </row>
    <row r="14" spans="1:19" ht="12.75">
      <c r="A14" s="63" t="s">
        <v>57</v>
      </c>
      <c r="R14" s="207" t="s">
        <v>46</v>
      </c>
      <c r="S14" s="208"/>
    </row>
    <row r="15" spans="1:19" ht="12.75">
      <c r="A15" s="63" t="s">
        <v>58</v>
      </c>
      <c r="R15" s="207" t="s">
        <v>62</v>
      </c>
      <c r="S15" s="209"/>
    </row>
    <row r="16" spans="1:20" ht="12.75">
      <c r="A16" s="54" t="s">
        <v>52</v>
      </c>
      <c r="R16" s="62" t="s">
        <v>40</v>
      </c>
      <c r="S16" s="205" t="s">
        <v>43</v>
      </c>
      <c r="T16" s="196"/>
    </row>
    <row r="17" spans="1:21" ht="12.75">
      <c r="A17" s="63" t="s">
        <v>56</v>
      </c>
      <c r="T17" s="207" t="s">
        <v>45</v>
      </c>
      <c r="U17" s="208"/>
    </row>
    <row r="18" spans="1:23" ht="12.75">
      <c r="A18" s="63" t="s">
        <v>55</v>
      </c>
      <c r="V18" s="207" t="s">
        <v>44</v>
      </c>
      <c r="W18" s="208"/>
    </row>
    <row r="34" spans="9:21" ht="12.75" customHeight="1">
      <c r="I34" s="5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9:21" ht="12.75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</sheetData>
  <sheetProtection/>
  <mergeCells count="21">
    <mergeCell ref="P12:Q12"/>
    <mergeCell ref="G2:J2"/>
    <mergeCell ref="K2:N2"/>
    <mergeCell ref="V18:W18"/>
    <mergeCell ref="R15:S15"/>
    <mergeCell ref="T17:U17"/>
    <mergeCell ref="R14:S14"/>
    <mergeCell ref="S16:T16"/>
    <mergeCell ref="P13:Q13"/>
    <mergeCell ref="C2:D2"/>
    <mergeCell ref="L11:M11"/>
    <mergeCell ref="F6:G6"/>
    <mergeCell ref="L10:M10"/>
    <mergeCell ref="F5:G5"/>
    <mergeCell ref="J9:K9"/>
    <mergeCell ref="F1:X1"/>
    <mergeCell ref="Y2:AA2"/>
    <mergeCell ref="I8:J8"/>
    <mergeCell ref="T2:W2"/>
    <mergeCell ref="P2:R2"/>
    <mergeCell ref="F7:G7"/>
  </mergeCells>
  <hyperlinks>
    <hyperlink ref="A2" r:id="rId1" display="FAI"/>
    <hyperlink ref="A3" r:id="rId2" display="Bezmotorové létání AeČR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4"/>
  <sheetViews>
    <sheetView zoomScalePageLayoutView="0" workbookViewId="0" topLeftCell="A1">
      <pane xSplit="1" ySplit="3" topLeftCell="CF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F16" sqref="CF16"/>
    </sheetView>
  </sheetViews>
  <sheetFormatPr defaultColWidth="9.140625" defaultRowHeight="12.75"/>
  <cols>
    <col min="1" max="1" width="28.8515625" style="6" customWidth="1"/>
    <col min="2" max="34" width="8.7109375" style="0" customWidth="1"/>
    <col min="35" max="115" width="8.7109375" style="4" customWidth="1"/>
    <col min="116" max="157" width="8.7109375" style="6" customWidth="1"/>
    <col min="158" max="16384" width="9.140625" style="6" customWidth="1"/>
  </cols>
  <sheetData>
    <row r="1" spans="1:172" ht="12.75">
      <c r="A1" s="152">
        <v>2012</v>
      </c>
      <c r="B1" s="414" t="s">
        <v>149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 t="s">
        <v>148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216" t="s">
        <v>72</v>
      </c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7" t="s">
        <v>1</v>
      </c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6" t="s">
        <v>6</v>
      </c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 t="s">
        <v>11</v>
      </c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6" t="s">
        <v>17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7" t="s">
        <v>26</v>
      </c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6" t="s">
        <v>37</v>
      </c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7" t="s">
        <v>73</v>
      </c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6" t="s">
        <v>202</v>
      </c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7" t="s">
        <v>203</v>
      </c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427" t="s">
        <v>364</v>
      </c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8"/>
    </row>
    <row r="2" spans="1:172" s="4" customFormat="1" ht="12.75">
      <c r="A2" s="151" t="s">
        <v>87</v>
      </c>
      <c r="B2" s="15">
        <f>DATE(A1,1,1)</f>
        <v>40909</v>
      </c>
      <c r="C2" s="15"/>
      <c r="D2" s="15">
        <f>B2+6</f>
        <v>40915</v>
      </c>
      <c r="E2" s="13">
        <f>B2+7</f>
        <v>40916</v>
      </c>
      <c r="F2" s="13"/>
      <c r="G2" s="13">
        <f>D2+7</f>
        <v>40922</v>
      </c>
      <c r="H2" s="15">
        <f>E2+7</f>
        <v>40923</v>
      </c>
      <c r="I2" s="15"/>
      <c r="J2" s="15">
        <f>G2+7</f>
        <v>40929</v>
      </c>
      <c r="K2" s="13">
        <f>H2+7</f>
        <v>40930</v>
      </c>
      <c r="L2" s="13"/>
      <c r="M2" s="13">
        <f>J2+7</f>
        <v>40936</v>
      </c>
      <c r="N2" s="15">
        <f>K2+7</f>
        <v>40937</v>
      </c>
      <c r="O2" s="15"/>
      <c r="P2" s="15">
        <f>M2+7</f>
        <v>40943</v>
      </c>
      <c r="Q2" s="13">
        <f>N2+7</f>
        <v>40944</v>
      </c>
      <c r="R2" s="13"/>
      <c r="S2" s="13">
        <f>P2+7</f>
        <v>40950</v>
      </c>
      <c r="T2" s="15">
        <f>Q2+7</f>
        <v>40951</v>
      </c>
      <c r="U2" s="15"/>
      <c r="V2" s="15">
        <f>S2+7</f>
        <v>40957</v>
      </c>
      <c r="W2" s="13">
        <f>T2+7</f>
        <v>40958</v>
      </c>
      <c r="X2" s="13"/>
      <c r="Y2" s="13">
        <f>V2+7</f>
        <v>40964</v>
      </c>
      <c r="Z2" s="15">
        <f>W2+7</f>
        <v>40965</v>
      </c>
      <c r="AA2" s="15"/>
      <c r="AB2" s="15">
        <f>Y2+7</f>
        <v>40971</v>
      </c>
      <c r="AC2" s="13">
        <f>Z2+7</f>
        <v>40972</v>
      </c>
      <c r="AD2" s="13"/>
      <c r="AE2" s="13">
        <f>AB2+7</f>
        <v>40978</v>
      </c>
      <c r="AF2" s="15">
        <f>AC2+7</f>
        <v>40979</v>
      </c>
      <c r="AG2" s="15"/>
      <c r="AH2" s="15">
        <f>AE2+7</f>
        <v>40985</v>
      </c>
      <c r="AI2" s="13">
        <f>AF2+7</f>
        <v>40986</v>
      </c>
      <c r="AJ2" s="13"/>
      <c r="AK2" s="13">
        <f>AH2+7</f>
        <v>40992</v>
      </c>
      <c r="AL2" s="15">
        <f>AI2+7</f>
        <v>40993</v>
      </c>
      <c r="AM2" s="15"/>
      <c r="AN2" s="15">
        <f>AK2+7</f>
        <v>40999</v>
      </c>
      <c r="AO2" s="13">
        <f>AL2+7</f>
        <v>41000</v>
      </c>
      <c r="AP2" s="13"/>
      <c r="AQ2" s="13">
        <f>AN2+7</f>
        <v>41006</v>
      </c>
      <c r="AR2" s="15">
        <f>AO2+7</f>
        <v>41007</v>
      </c>
      <c r="AS2" s="15"/>
      <c r="AT2" s="15">
        <f>AQ2+7</f>
        <v>41013</v>
      </c>
      <c r="AU2" s="13">
        <f>AR2+7</f>
        <v>41014</v>
      </c>
      <c r="AV2" s="13"/>
      <c r="AW2" s="13">
        <f>AT2+7</f>
        <v>41020</v>
      </c>
      <c r="AX2" s="15">
        <f>AU2+7</f>
        <v>41021</v>
      </c>
      <c r="AY2" s="15"/>
      <c r="AZ2" s="15">
        <f>AW2+7</f>
        <v>41027</v>
      </c>
      <c r="BA2" s="13">
        <f>AX2+7</f>
        <v>41028</v>
      </c>
      <c r="BB2" s="13"/>
      <c r="BC2" s="13">
        <f>AZ2+7</f>
        <v>41034</v>
      </c>
      <c r="BD2" s="15">
        <f>BA2+7</f>
        <v>41035</v>
      </c>
      <c r="BE2" s="15"/>
      <c r="BF2" s="15">
        <f>BC2+7</f>
        <v>41041</v>
      </c>
      <c r="BG2" s="13">
        <f>BD2+7</f>
        <v>41042</v>
      </c>
      <c r="BH2" s="13"/>
      <c r="BI2" s="13">
        <f>BF2+7</f>
        <v>41048</v>
      </c>
      <c r="BJ2" s="15">
        <f>BG2+7</f>
        <v>41049</v>
      </c>
      <c r="BK2" s="15"/>
      <c r="BL2" s="15">
        <f>BI2+7</f>
        <v>41055</v>
      </c>
      <c r="BM2" s="13">
        <f>BJ2+7</f>
        <v>41056</v>
      </c>
      <c r="BN2" s="13"/>
      <c r="BO2" s="13">
        <f>BL2+7</f>
        <v>41062</v>
      </c>
      <c r="BP2" s="15">
        <f>BM2+7</f>
        <v>41063</v>
      </c>
      <c r="BQ2" s="15"/>
      <c r="BR2" s="15">
        <f>BO2+7</f>
        <v>41069</v>
      </c>
      <c r="BS2" s="13">
        <f>BP2+7</f>
        <v>41070</v>
      </c>
      <c r="BT2" s="13"/>
      <c r="BU2" s="13">
        <f>BR2+7</f>
        <v>41076</v>
      </c>
      <c r="BV2" s="15">
        <f>BS2+7</f>
        <v>41077</v>
      </c>
      <c r="BW2" s="15"/>
      <c r="BX2" s="15">
        <f>BU2+7</f>
        <v>41083</v>
      </c>
      <c r="BY2" s="13">
        <f>BV2+7</f>
        <v>41084</v>
      </c>
      <c r="BZ2" s="13"/>
      <c r="CA2" s="13">
        <f>BX2+7</f>
        <v>41090</v>
      </c>
      <c r="CB2" s="15">
        <f>BY2+7</f>
        <v>41091</v>
      </c>
      <c r="CC2" s="15"/>
      <c r="CD2" s="15">
        <f>CA2+7</f>
        <v>41097</v>
      </c>
      <c r="CE2" s="13">
        <f>CB2+7</f>
        <v>41098</v>
      </c>
      <c r="CF2" s="13"/>
      <c r="CG2" s="13">
        <f>CD2+7</f>
        <v>41104</v>
      </c>
      <c r="CH2" s="15">
        <f>CE2+7</f>
        <v>41105</v>
      </c>
      <c r="CI2" s="15"/>
      <c r="CJ2" s="15">
        <f>CG2+7</f>
        <v>41111</v>
      </c>
      <c r="CK2" s="13">
        <f>CH2+7</f>
        <v>41112</v>
      </c>
      <c r="CL2" s="13"/>
      <c r="CM2" s="13">
        <f>CJ2+7</f>
        <v>41118</v>
      </c>
      <c r="CN2" s="15">
        <f>CK2+7</f>
        <v>41119</v>
      </c>
      <c r="CO2" s="15"/>
      <c r="CP2" s="15">
        <f>CM2+7</f>
        <v>41125</v>
      </c>
      <c r="CQ2" s="13">
        <f>CN2+7</f>
        <v>41126</v>
      </c>
      <c r="CR2" s="13"/>
      <c r="CS2" s="13">
        <f>CP2+7</f>
        <v>41132</v>
      </c>
      <c r="CT2" s="15">
        <f>CQ2+7</f>
        <v>41133</v>
      </c>
      <c r="CU2" s="15"/>
      <c r="CV2" s="15">
        <f>CS2+7</f>
        <v>41139</v>
      </c>
      <c r="CW2" s="13">
        <f>CT2+7</f>
        <v>41140</v>
      </c>
      <c r="CX2" s="13"/>
      <c r="CY2" s="13">
        <f>CV2+7</f>
        <v>41146</v>
      </c>
      <c r="CZ2" s="15">
        <f>CW2+7</f>
        <v>41147</v>
      </c>
      <c r="DA2" s="15"/>
      <c r="DB2" s="15">
        <f>CY2+7</f>
        <v>41153</v>
      </c>
      <c r="DC2" s="13">
        <f>CZ2+7</f>
        <v>41154</v>
      </c>
      <c r="DD2" s="13"/>
      <c r="DE2" s="13">
        <f>DB2+7</f>
        <v>41160</v>
      </c>
      <c r="DF2" s="15">
        <f>DC2+7</f>
        <v>41161</v>
      </c>
      <c r="DG2" s="15"/>
      <c r="DH2" s="15">
        <f>DE2+7</f>
        <v>41167</v>
      </c>
      <c r="DI2" s="13">
        <f>DF2+7</f>
        <v>41168</v>
      </c>
      <c r="DJ2" s="13"/>
      <c r="DK2" s="13">
        <f>DH2+7</f>
        <v>41174</v>
      </c>
      <c r="DL2" s="15">
        <f>DI2+7</f>
        <v>41175</v>
      </c>
      <c r="DM2" s="15"/>
      <c r="DN2" s="15">
        <f>DK2+7</f>
        <v>41181</v>
      </c>
      <c r="DO2" s="13">
        <f>DL2+7</f>
        <v>41182</v>
      </c>
      <c r="DP2" s="13"/>
      <c r="DQ2" s="13">
        <f>DN2+7</f>
        <v>41188</v>
      </c>
      <c r="DR2" s="15">
        <f>DO2+7</f>
        <v>41189</v>
      </c>
      <c r="DS2" s="15"/>
      <c r="DT2" s="15">
        <f>DQ2+7</f>
        <v>41195</v>
      </c>
      <c r="DU2" s="13">
        <f>DR2+7</f>
        <v>41196</v>
      </c>
      <c r="DV2" s="13"/>
      <c r="DW2" s="13">
        <f>DT2+7</f>
        <v>41202</v>
      </c>
      <c r="DX2" s="15">
        <f>DU2+7</f>
        <v>41203</v>
      </c>
      <c r="DY2" s="15"/>
      <c r="DZ2" s="15">
        <f>DW2+7</f>
        <v>41209</v>
      </c>
      <c r="EA2" s="13">
        <f>DX2+7</f>
        <v>41210</v>
      </c>
      <c r="EB2" s="13"/>
      <c r="EC2" s="13">
        <f>DZ2+7</f>
        <v>41216</v>
      </c>
      <c r="ED2" s="15">
        <f>EA2+7</f>
        <v>41217</v>
      </c>
      <c r="EE2" s="15"/>
      <c r="EF2" s="15">
        <f>EC2+7</f>
        <v>41223</v>
      </c>
      <c r="EG2" s="13">
        <f>ED2+7</f>
        <v>41224</v>
      </c>
      <c r="EH2" s="13"/>
      <c r="EI2" s="13">
        <f>EF2+7</f>
        <v>41230</v>
      </c>
      <c r="EJ2" s="15">
        <f>EG2+7</f>
        <v>41231</v>
      </c>
      <c r="EK2" s="15"/>
      <c r="EL2" s="15">
        <f>EI2+7</f>
        <v>41237</v>
      </c>
      <c r="EM2" s="13">
        <f>EJ2+7</f>
        <v>41238</v>
      </c>
      <c r="EN2" s="13"/>
      <c r="EO2" s="13">
        <f>EL2+7</f>
        <v>41244</v>
      </c>
      <c r="EP2" s="15">
        <f>EM2+7</f>
        <v>41245</v>
      </c>
      <c r="EQ2" s="15"/>
      <c r="ER2" s="15">
        <f>EO2+7</f>
        <v>41251</v>
      </c>
      <c r="ES2" s="13">
        <f>EP2+7</f>
        <v>41252</v>
      </c>
      <c r="ET2" s="13"/>
      <c r="EU2" s="13">
        <f>ER2+7</f>
        <v>41258</v>
      </c>
      <c r="EV2" s="15">
        <f>ES2+7</f>
        <v>41259</v>
      </c>
      <c r="EW2" s="15"/>
      <c r="EX2" s="15">
        <f>EU2+7</f>
        <v>41265</v>
      </c>
      <c r="EY2" s="13">
        <f>EV2+7</f>
        <v>41266</v>
      </c>
      <c r="EZ2" s="13"/>
      <c r="FA2" s="13">
        <f>EX2+7</f>
        <v>41272</v>
      </c>
      <c r="FB2" s="15">
        <f>EY2+7</f>
        <v>41273</v>
      </c>
      <c r="FC2" s="15"/>
      <c r="FD2" s="15">
        <f>FA2+7</f>
        <v>41279</v>
      </c>
      <c r="FE2" s="13">
        <f>FB2+7</f>
        <v>41280</v>
      </c>
      <c r="FF2" s="13"/>
      <c r="FG2" s="13">
        <f>FD2+7</f>
        <v>41286</v>
      </c>
      <c r="FH2" s="15">
        <f>FE2+7</f>
        <v>41287</v>
      </c>
      <c r="FI2" s="15"/>
      <c r="FJ2" s="15">
        <f>FG2+7</f>
        <v>41293</v>
      </c>
      <c r="FK2" s="13">
        <f>FH2+7</f>
        <v>41294</v>
      </c>
      <c r="FL2" s="13"/>
      <c r="FM2" s="13">
        <f>FJ2+7</f>
        <v>41300</v>
      </c>
      <c r="FN2" s="15">
        <f>FK2+7</f>
        <v>41301</v>
      </c>
      <c r="FO2" s="15"/>
      <c r="FP2" s="15">
        <f>FM2+7</f>
        <v>41307</v>
      </c>
    </row>
    <row r="3" spans="1:115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</row>
    <row r="4" spans="1:50" ht="25.5">
      <c r="A4" s="149" t="s">
        <v>282</v>
      </c>
      <c r="AT4" s="424" t="s">
        <v>360</v>
      </c>
      <c r="AU4" s="425"/>
      <c r="AV4" s="425"/>
      <c r="AW4" s="425"/>
      <c r="AX4" s="426"/>
    </row>
    <row r="5" spans="1:52" ht="24.75" customHeight="1">
      <c r="A5" s="73" t="s">
        <v>359</v>
      </c>
      <c r="AT5" s="367" t="s">
        <v>361</v>
      </c>
      <c r="AU5" s="431"/>
      <c r="AV5" s="431"/>
      <c r="AW5" s="431"/>
      <c r="AX5" s="431"/>
      <c r="AY5" s="431"/>
      <c r="AZ5" s="432"/>
    </row>
    <row r="6" spans="1:57" ht="25.5">
      <c r="A6" s="149" t="s">
        <v>273</v>
      </c>
      <c r="AZ6" s="424" t="s">
        <v>362</v>
      </c>
      <c r="BA6" s="425"/>
      <c r="BB6" s="425"/>
      <c r="BC6" s="425"/>
      <c r="BD6" s="425"/>
      <c r="BE6" s="426"/>
    </row>
    <row r="7" spans="1:70" ht="25.5" customHeight="1">
      <c r="A7" s="146" t="s">
        <v>367</v>
      </c>
      <c r="BM7" s="416" t="s">
        <v>374</v>
      </c>
      <c r="BN7" s="417"/>
      <c r="BO7" s="417"/>
      <c r="BP7" s="417"/>
      <c r="BQ7" s="418"/>
      <c r="BR7"/>
    </row>
    <row r="8" spans="1:85" ht="25.5">
      <c r="A8" s="149" t="s">
        <v>366</v>
      </c>
      <c r="CB8" s="291" t="s">
        <v>365</v>
      </c>
      <c r="CC8" s="377"/>
      <c r="CD8" s="377"/>
      <c r="CE8" s="377"/>
      <c r="CF8" s="377"/>
      <c r="CG8" s="378"/>
    </row>
    <row r="9" spans="1:93" ht="25.5">
      <c r="A9" s="146" t="s">
        <v>373</v>
      </c>
      <c r="CK9" s="416" t="s">
        <v>370</v>
      </c>
      <c r="CL9" s="419"/>
      <c r="CM9" s="419"/>
      <c r="CN9" s="419"/>
      <c r="CO9" s="420"/>
    </row>
    <row r="10" spans="1:93" ht="25.5">
      <c r="A10" s="146" t="s">
        <v>372</v>
      </c>
      <c r="CK10" s="416" t="s">
        <v>371</v>
      </c>
      <c r="CL10" s="419"/>
      <c r="CM10" s="419"/>
      <c r="CN10" s="419"/>
      <c r="CO10" s="420"/>
    </row>
    <row r="11" spans="1:116" ht="25.5" customHeight="1">
      <c r="A11" s="126" t="s">
        <v>375</v>
      </c>
      <c r="AI11"/>
      <c r="BD11"/>
      <c r="BE11"/>
      <c r="BF11"/>
      <c r="CO11" s="421" t="s">
        <v>376</v>
      </c>
      <c r="CP11" s="422"/>
      <c r="CQ11" s="422"/>
      <c r="CR11" s="422"/>
      <c r="CS11" s="422"/>
      <c r="CT11" s="423"/>
      <c r="DL11" s="4"/>
    </row>
    <row r="12" spans="1:101" ht="25.5">
      <c r="A12" s="99" t="s">
        <v>350</v>
      </c>
      <c r="BC12"/>
      <c r="BD12"/>
      <c r="BE12"/>
      <c r="CP12" s="433" t="s">
        <v>295</v>
      </c>
      <c r="CQ12" s="226"/>
      <c r="CR12" s="226"/>
      <c r="CS12" s="226"/>
      <c r="CT12" s="226"/>
      <c r="CU12" s="226"/>
      <c r="CV12" s="226"/>
      <c r="CW12" s="226"/>
    </row>
    <row r="13" spans="1:99" ht="25.5">
      <c r="A13" s="146" t="s">
        <v>368</v>
      </c>
      <c r="CQ13" s="416" t="s">
        <v>369</v>
      </c>
      <c r="CR13" s="419"/>
      <c r="CS13" s="419"/>
      <c r="CT13" s="419"/>
      <c r="CU13" s="420"/>
    </row>
    <row r="14" spans="1:167" ht="25.5">
      <c r="A14" s="100" t="s">
        <v>351</v>
      </c>
      <c r="FD14" s="428" t="s">
        <v>363</v>
      </c>
      <c r="FE14" s="429"/>
      <c r="FF14" s="429"/>
      <c r="FG14" s="429"/>
      <c r="FH14" s="429"/>
      <c r="FI14" s="429"/>
      <c r="FJ14" s="429"/>
      <c r="FK14" s="430"/>
    </row>
  </sheetData>
  <sheetProtection/>
  <mergeCells count="24">
    <mergeCell ref="DP1:EA1"/>
    <mergeCell ref="CO1:DA1"/>
    <mergeCell ref="DB1:DO1"/>
    <mergeCell ref="B1:N1"/>
    <mergeCell ref="AA1:AN1"/>
    <mergeCell ref="BB1:BM1"/>
    <mergeCell ref="AO1:BA1"/>
    <mergeCell ref="O1:Z1"/>
    <mergeCell ref="AT4:AX4"/>
    <mergeCell ref="AZ6:BE6"/>
    <mergeCell ref="FC1:FO1"/>
    <mergeCell ref="FD14:FK14"/>
    <mergeCell ref="AT5:AZ5"/>
    <mergeCell ref="EO1:FB1"/>
    <mergeCell ref="CP12:CW12"/>
    <mergeCell ref="EB1:EN1"/>
    <mergeCell ref="BN1:CA1"/>
    <mergeCell ref="CB1:CN1"/>
    <mergeCell ref="CB8:CG8"/>
    <mergeCell ref="BM7:BQ7"/>
    <mergeCell ref="CQ13:CU13"/>
    <mergeCell ref="CK10:CO10"/>
    <mergeCell ref="CK9:CO9"/>
    <mergeCell ref="CO11:CT11"/>
  </mergeCells>
  <hyperlinks>
    <hyperlink ref="A2" r:id="rId1" display="FAI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4"/>
  <sheetViews>
    <sheetView zoomScalePageLayoutView="0" workbookViewId="0" topLeftCell="A1">
      <pane xSplit="1" ySplit="3" topLeftCell="B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28.8515625" style="6" customWidth="1"/>
    <col min="2" max="34" width="8.7109375" style="0" customWidth="1"/>
    <col min="35" max="115" width="8.7109375" style="4" customWidth="1"/>
    <col min="116" max="157" width="8.7109375" style="6" customWidth="1"/>
    <col min="158" max="16384" width="9.140625" style="6" customWidth="1"/>
  </cols>
  <sheetData>
    <row r="1" spans="1:172" ht="12.75">
      <c r="A1" s="152">
        <v>2012</v>
      </c>
      <c r="B1" s="414" t="s">
        <v>149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 t="s">
        <v>148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216" t="s">
        <v>72</v>
      </c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7" t="s">
        <v>1</v>
      </c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6" t="s">
        <v>6</v>
      </c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 t="s">
        <v>11</v>
      </c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6" t="s">
        <v>17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7" t="s">
        <v>26</v>
      </c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6" t="s">
        <v>37</v>
      </c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7" t="s">
        <v>73</v>
      </c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6" t="s">
        <v>202</v>
      </c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7" t="s">
        <v>203</v>
      </c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427" t="s">
        <v>364</v>
      </c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8"/>
    </row>
    <row r="2" spans="1:172" s="4" customFormat="1" ht="12.75">
      <c r="A2" s="151" t="s">
        <v>87</v>
      </c>
      <c r="B2" s="15">
        <f>DATE(A1,1,1)</f>
        <v>40909</v>
      </c>
      <c r="C2" s="15"/>
      <c r="D2" s="15">
        <f>B2+6</f>
        <v>40915</v>
      </c>
      <c r="E2" s="13">
        <f>B2+7</f>
        <v>40916</v>
      </c>
      <c r="F2" s="13"/>
      <c r="G2" s="13">
        <f>D2+7</f>
        <v>40922</v>
      </c>
      <c r="H2" s="15">
        <f>E2+7</f>
        <v>40923</v>
      </c>
      <c r="I2" s="15"/>
      <c r="J2" s="15">
        <f>G2+7</f>
        <v>40929</v>
      </c>
      <c r="K2" s="13">
        <f>H2+7</f>
        <v>40930</v>
      </c>
      <c r="L2" s="13"/>
      <c r="M2" s="13">
        <f>J2+7</f>
        <v>40936</v>
      </c>
      <c r="N2" s="15">
        <f>K2+7</f>
        <v>40937</v>
      </c>
      <c r="O2" s="15"/>
      <c r="P2" s="15">
        <f>M2+7</f>
        <v>40943</v>
      </c>
      <c r="Q2" s="13">
        <f>N2+7</f>
        <v>40944</v>
      </c>
      <c r="R2" s="13"/>
      <c r="S2" s="13">
        <f>P2+7</f>
        <v>40950</v>
      </c>
      <c r="T2" s="15">
        <f>Q2+7</f>
        <v>40951</v>
      </c>
      <c r="U2" s="15"/>
      <c r="V2" s="15">
        <f>S2+7</f>
        <v>40957</v>
      </c>
      <c r="W2" s="13">
        <f>T2+7</f>
        <v>40958</v>
      </c>
      <c r="X2" s="13"/>
      <c r="Y2" s="13">
        <f>V2+7</f>
        <v>40964</v>
      </c>
      <c r="Z2" s="15">
        <f>W2+7</f>
        <v>40965</v>
      </c>
      <c r="AA2" s="15"/>
      <c r="AB2" s="15">
        <f>Y2+7</f>
        <v>40971</v>
      </c>
      <c r="AC2" s="13">
        <f>Z2+7</f>
        <v>40972</v>
      </c>
      <c r="AD2" s="13"/>
      <c r="AE2" s="13">
        <f>AB2+7</f>
        <v>40978</v>
      </c>
      <c r="AF2" s="15">
        <f>AC2+7</f>
        <v>40979</v>
      </c>
      <c r="AG2" s="15"/>
      <c r="AH2" s="15">
        <f>AE2+7</f>
        <v>40985</v>
      </c>
      <c r="AI2" s="13">
        <f>AF2+7</f>
        <v>40986</v>
      </c>
      <c r="AJ2" s="13"/>
      <c r="AK2" s="13">
        <f>AH2+7</f>
        <v>40992</v>
      </c>
      <c r="AL2" s="15">
        <f>AI2+7</f>
        <v>40993</v>
      </c>
      <c r="AM2" s="15"/>
      <c r="AN2" s="15">
        <f>AK2+7</f>
        <v>40999</v>
      </c>
      <c r="AO2" s="13">
        <f>AL2+7</f>
        <v>41000</v>
      </c>
      <c r="AP2" s="13"/>
      <c r="AQ2" s="13">
        <f>AN2+7</f>
        <v>41006</v>
      </c>
      <c r="AR2" s="15">
        <f>AO2+7</f>
        <v>41007</v>
      </c>
      <c r="AS2" s="15"/>
      <c r="AT2" s="15">
        <f>AQ2+7</f>
        <v>41013</v>
      </c>
      <c r="AU2" s="13">
        <f>AR2+7</f>
        <v>41014</v>
      </c>
      <c r="AV2" s="13"/>
      <c r="AW2" s="13">
        <f>AT2+7</f>
        <v>41020</v>
      </c>
      <c r="AX2" s="15">
        <f>AU2+7</f>
        <v>41021</v>
      </c>
      <c r="AY2" s="15"/>
      <c r="AZ2" s="15">
        <f>AW2+7</f>
        <v>41027</v>
      </c>
      <c r="BA2" s="13">
        <f>AX2+7</f>
        <v>41028</v>
      </c>
      <c r="BB2" s="13"/>
      <c r="BC2" s="13">
        <f>AZ2+7</f>
        <v>41034</v>
      </c>
      <c r="BD2" s="15">
        <f>BA2+7</f>
        <v>41035</v>
      </c>
      <c r="BE2" s="15"/>
      <c r="BF2" s="15">
        <f>BC2+7</f>
        <v>41041</v>
      </c>
      <c r="BG2" s="13">
        <f>BD2+7</f>
        <v>41042</v>
      </c>
      <c r="BH2" s="13"/>
      <c r="BI2" s="13">
        <f>BF2+7</f>
        <v>41048</v>
      </c>
      <c r="BJ2" s="15">
        <f>BG2+7</f>
        <v>41049</v>
      </c>
      <c r="BK2" s="15"/>
      <c r="BL2" s="15">
        <f>BI2+7</f>
        <v>41055</v>
      </c>
      <c r="BM2" s="13">
        <f>BJ2+7</f>
        <v>41056</v>
      </c>
      <c r="BN2" s="13"/>
      <c r="BO2" s="13">
        <f>BL2+7</f>
        <v>41062</v>
      </c>
      <c r="BP2" s="15">
        <f>BM2+7</f>
        <v>41063</v>
      </c>
      <c r="BQ2" s="15"/>
      <c r="BR2" s="15">
        <f>BO2+7</f>
        <v>41069</v>
      </c>
      <c r="BS2" s="13">
        <f>BP2+7</f>
        <v>41070</v>
      </c>
      <c r="BT2" s="13"/>
      <c r="BU2" s="13">
        <f>BR2+7</f>
        <v>41076</v>
      </c>
      <c r="BV2" s="15">
        <f>BS2+7</f>
        <v>41077</v>
      </c>
      <c r="BW2" s="15"/>
      <c r="BX2" s="15">
        <f>BU2+7</f>
        <v>41083</v>
      </c>
      <c r="BY2" s="13">
        <f>BV2+7</f>
        <v>41084</v>
      </c>
      <c r="BZ2" s="13"/>
      <c r="CA2" s="13">
        <f>BX2+7</f>
        <v>41090</v>
      </c>
      <c r="CB2" s="15">
        <f>BY2+7</f>
        <v>41091</v>
      </c>
      <c r="CC2" s="15"/>
      <c r="CD2" s="15">
        <f>CA2+7</f>
        <v>41097</v>
      </c>
      <c r="CE2" s="13">
        <f>CB2+7</f>
        <v>41098</v>
      </c>
      <c r="CF2" s="13"/>
      <c r="CG2" s="13">
        <f>CD2+7</f>
        <v>41104</v>
      </c>
      <c r="CH2" s="15">
        <f>CE2+7</f>
        <v>41105</v>
      </c>
      <c r="CI2" s="15"/>
      <c r="CJ2" s="15">
        <f>CG2+7</f>
        <v>41111</v>
      </c>
      <c r="CK2" s="13">
        <f>CH2+7</f>
        <v>41112</v>
      </c>
      <c r="CL2" s="13"/>
      <c r="CM2" s="13">
        <f>CJ2+7</f>
        <v>41118</v>
      </c>
      <c r="CN2" s="15">
        <f>CK2+7</f>
        <v>41119</v>
      </c>
      <c r="CO2" s="15"/>
      <c r="CP2" s="15">
        <f>CM2+7</f>
        <v>41125</v>
      </c>
      <c r="CQ2" s="13">
        <f>CN2+7</f>
        <v>41126</v>
      </c>
      <c r="CR2" s="13"/>
      <c r="CS2" s="13">
        <f>CP2+7</f>
        <v>41132</v>
      </c>
      <c r="CT2" s="15">
        <f>CQ2+7</f>
        <v>41133</v>
      </c>
      <c r="CU2" s="15"/>
      <c r="CV2" s="15">
        <f>CS2+7</f>
        <v>41139</v>
      </c>
      <c r="CW2" s="13">
        <f>CT2+7</f>
        <v>41140</v>
      </c>
      <c r="CX2" s="13"/>
      <c r="CY2" s="13">
        <f>CV2+7</f>
        <v>41146</v>
      </c>
      <c r="CZ2" s="15">
        <f>CW2+7</f>
        <v>41147</v>
      </c>
      <c r="DA2" s="15"/>
      <c r="DB2" s="15">
        <f>CY2+7</f>
        <v>41153</v>
      </c>
      <c r="DC2" s="13">
        <f>CZ2+7</f>
        <v>41154</v>
      </c>
      <c r="DD2" s="13"/>
      <c r="DE2" s="13">
        <f>DB2+7</f>
        <v>41160</v>
      </c>
      <c r="DF2" s="15">
        <f>DC2+7</f>
        <v>41161</v>
      </c>
      <c r="DG2" s="15"/>
      <c r="DH2" s="15">
        <f>DE2+7</f>
        <v>41167</v>
      </c>
      <c r="DI2" s="13">
        <f>DF2+7</f>
        <v>41168</v>
      </c>
      <c r="DJ2" s="13"/>
      <c r="DK2" s="13">
        <f>DH2+7</f>
        <v>41174</v>
      </c>
      <c r="DL2" s="15">
        <f>DI2+7</f>
        <v>41175</v>
      </c>
      <c r="DM2" s="15"/>
      <c r="DN2" s="15">
        <f>DK2+7</f>
        <v>41181</v>
      </c>
      <c r="DO2" s="13">
        <f>DL2+7</f>
        <v>41182</v>
      </c>
      <c r="DP2" s="13"/>
      <c r="DQ2" s="13">
        <f>DN2+7</f>
        <v>41188</v>
      </c>
      <c r="DR2" s="15">
        <f>DO2+7</f>
        <v>41189</v>
      </c>
      <c r="DS2" s="15"/>
      <c r="DT2" s="15">
        <f>DQ2+7</f>
        <v>41195</v>
      </c>
      <c r="DU2" s="13">
        <f>DR2+7</f>
        <v>41196</v>
      </c>
      <c r="DV2" s="13"/>
      <c r="DW2" s="13">
        <f>DT2+7</f>
        <v>41202</v>
      </c>
      <c r="DX2" s="15">
        <f>DU2+7</f>
        <v>41203</v>
      </c>
      <c r="DY2" s="15"/>
      <c r="DZ2" s="15">
        <f>DW2+7</f>
        <v>41209</v>
      </c>
      <c r="EA2" s="13">
        <f>DX2+7</f>
        <v>41210</v>
      </c>
      <c r="EB2" s="13"/>
      <c r="EC2" s="13">
        <f>DZ2+7</f>
        <v>41216</v>
      </c>
      <c r="ED2" s="15">
        <f>EA2+7</f>
        <v>41217</v>
      </c>
      <c r="EE2" s="15"/>
      <c r="EF2" s="15">
        <f>EC2+7</f>
        <v>41223</v>
      </c>
      <c r="EG2" s="13">
        <f>ED2+7</f>
        <v>41224</v>
      </c>
      <c r="EH2" s="13"/>
      <c r="EI2" s="13">
        <f>EF2+7</f>
        <v>41230</v>
      </c>
      <c r="EJ2" s="15">
        <f>EG2+7</f>
        <v>41231</v>
      </c>
      <c r="EK2" s="15"/>
      <c r="EL2" s="15">
        <f>EI2+7</f>
        <v>41237</v>
      </c>
      <c r="EM2" s="13">
        <f>EJ2+7</f>
        <v>41238</v>
      </c>
      <c r="EN2" s="13"/>
      <c r="EO2" s="13">
        <f>EL2+7</f>
        <v>41244</v>
      </c>
      <c r="EP2" s="15">
        <f>EM2+7</f>
        <v>41245</v>
      </c>
      <c r="EQ2" s="15"/>
      <c r="ER2" s="15">
        <f>EO2+7</f>
        <v>41251</v>
      </c>
      <c r="ES2" s="13">
        <f>EP2+7</f>
        <v>41252</v>
      </c>
      <c r="ET2" s="13"/>
      <c r="EU2" s="13">
        <f>ER2+7</f>
        <v>41258</v>
      </c>
      <c r="EV2" s="15">
        <f>ES2+7</f>
        <v>41259</v>
      </c>
      <c r="EW2" s="15"/>
      <c r="EX2" s="15">
        <f>EU2+7</f>
        <v>41265</v>
      </c>
      <c r="EY2" s="13">
        <f>EV2+7</f>
        <v>41266</v>
      </c>
      <c r="EZ2" s="13"/>
      <c r="FA2" s="13">
        <f>EX2+7</f>
        <v>41272</v>
      </c>
      <c r="FB2" s="15">
        <f>EY2+7</f>
        <v>41273</v>
      </c>
      <c r="FC2" s="15"/>
      <c r="FD2" s="15">
        <f>FA2+7</f>
        <v>41279</v>
      </c>
      <c r="FE2" s="13">
        <f>FB2+7</f>
        <v>41280</v>
      </c>
      <c r="FF2" s="13"/>
      <c r="FG2" s="13">
        <f>FD2+7</f>
        <v>41286</v>
      </c>
      <c r="FH2" s="15">
        <f>FE2+7</f>
        <v>41287</v>
      </c>
      <c r="FI2" s="15"/>
      <c r="FJ2" s="15">
        <f>FG2+7</f>
        <v>41293</v>
      </c>
      <c r="FK2" s="13">
        <f>FH2+7</f>
        <v>41294</v>
      </c>
      <c r="FL2" s="13"/>
      <c r="FM2" s="13">
        <f>FJ2+7</f>
        <v>41300</v>
      </c>
      <c r="FN2" s="15">
        <f>FK2+7</f>
        <v>41301</v>
      </c>
      <c r="FO2" s="15"/>
      <c r="FP2" s="15">
        <f>FM2+7</f>
        <v>41307</v>
      </c>
    </row>
    <row r="3" spans="1:115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</row>
    <row r="4" spans="1:9" ht="25.5" customHeight="1">
      <c r="A4" s="124" t="s">
        <v>391</v>
      </c>
      <c r="E4" s="314" t="s">
        <v>392</v>
      </c>
      <c r="F4" s="359"/>
      <c r="G4" s="359"/>
      <c r="H4" s="359"/>
      <c r="I4" s="360"/>
    </row>
    <row r="5" spans="1:47" ht="25.5">
      <c r="A5" s="89" t="s">
        <v>224</v>
      </c>
      <c r="AQ5" s="251" t="s">
        <v>382</v>
      </c>
      <c r="AR5" s="252"/>
      <c r="AS5" s="252"/>
      <c r="AT5" s="252"/>
      <c r="AU5" s="253"/>
    </row>
    <row r="6" spans="1:50" ht="25.5">
      <c r="A6" s="150" t="s">
        <v>282</v>
      </c>
      <c r="AT6" s="441" t="s">
        <v>360</v>
      </c>
      <c r="AU6" s="442"/>
      <c r="AV6" s="442"/>
      <c r="AW6" s="442"/>
      <c r="AX6" s="443"/>
    </row>
    <row r="7" spans="1:52" ht="24.75" customHeight="1">
      <c r="A7" s="89" t="s">
        <v>359</v>
      </c>
      <c r="AT7" s="251" t="s">
        <v>361</v>
      </c>
      <c r="AU7" s="252"/>
      <c r="AV7" s="252"/>
      <c r="AW7" s="252"/>
      <c r="AX7" s="252"/>
      <c r="AY7" s="434"/>
      <c r="AZ7" s="332"/>
    </row>
    <row r="8" spans="1:56" ht="24.75" customHeight="1">
      <c r="A8" s="92" t="s">
        <v>384</v>
      </c>
      <c r="AT8"/>
      <c r="AU8"/>
      <c r="AV8"/>
      <c r="AW8"/>
      <c r="AX8"/>
      <c r="AY8" s="285" t="s">
        <v>383</v>
      </c>
      <c r="AZ8" s="286"/>
      <c r="BA8" s="286"/>
      <c r="BB8" s="286"/>
      <c r="BC8" s="286"/>
      <c r="BD8" s="287"/>
    </row>
    <row r="9" spans="1:56" ht="24.75" customHeight="1">
      <c r="A9" s="92" t="s">
        <v>381</v>
      </c>
      <c r="AT9"/>
      <c r="AU9"/>
      <c r="AV9"/>
      <c r="AW9"/>
      <c r="AX9"/>
      <c r="AY9"/>
      <c r="AZ9" s="435" t="s">
        <v>380</v>
      </c>
      <c r="BA9" s="436"/>
      <c r="BB9" s="436"/>
      <c r="BC9" s="436"/>
      <c r="BD9" s="437"/>
    </row>
    <row r="10" spans="1:57" ht="25.5">
      <c r="A10" s="149" t="s">
        <v>273</v>
      </c>
      <c r="AZ10" s="424" t="s">
        <v>362</v>
      </c>
      <c r="BA10" s="425"/>
      <c r="BB10" s="425"/>
      <c r="BC10" s="425"/>
      <c r="BD10" s="425"/>
      <c r="BE10" s="426"/>
    </row>
    <row r="11" spans="1:57" ht="25.5">
      <c r="A11" s="124" t="s">
        <v>398</v>
      </c>
      <c r="AZ11"/>
      <c r="BA11" s="314" t="s">
        <v>399</v>
      </c>
      <c r="BB11" s="315"/>
      <c r="BC11" s="315"/>
      <c r="BD11" s="316"/>
      <c r="BE11"/>
    </row>
    <row r="12" spans="1:70" ht="25.5" customHeight="1">
      <c r="A12" s="146" t="s">
        <v>367</v>
      </c>
      <c r="BM12" s="416" t="s">
        <v>379</v>
      </c>
      <c r="BN12" s="417"/>
      <c r="BO12" s="444"/>
      <c r="BP12" s="444"/>
      <c r="BQ12" s="445"/>
      <c r="BR12"/>
    </row>
    <row r="13" spans="1:70" ht="25.5" customHeight="1">
      <c r="A13" s="124" t="s">
        <v>394</v>
      </c>
      <c r="BM13"/>
      <c r="BN13"/>
      <c r="BO13" s="314" t="s">
        <v>396</v>
      </c>
      <c r="BP13" s="315"/>
      <c r="BQ13" s="315"/>
      <c r="BR13" s="316"/>
    </row>
    <row r="14" spans="1:85" ht="25.5">
      <c r="A14" s="149" t="s">
        <v>366</v>
      </c>
      <c r="CB14" s="291" t="s">
        <v>365</v>
      </c>
      <c r="CC14" s="377"/>
      <c r="CD14" s="377"/>
      <c r="CE14" s="377"/>
      <c r="CF14" s="377"/>
      <c r="CG14" s="378"/>
    </row>
    <row r="15" spans="1:85" ht="25.5">
      <c r="A15" s="149" t="s">
        <v>400</v>
      </c>
      <c r="CB15"/>
      <c r="CC15" s="374" t="s">
        <v>401</v>
      </c>
      <c r="CD15" s="289"/>
      <c r="CE15" s="289"/>
      <c r="CF15" s="289"/>
      <c r="CG15" s="290"/>
    </row>
    <row r="16" spans="1:85" ht="25.5">
      <c r="A16" s="155" t="s">
        <v>388</v>
      </c>
      <c r="CB16"/>
      <c r="CC16"/>
      <c r="CD16" s="448" t="s">
        <v>389</v>
      </c>
      <c r="CE16" s="449"/>
      <c r="CF16" s="449"/>
      <c r="CG16" s="450"/>
    </row>
    <row r="17" spans="1:90" ht="25.5">
      <c r="A17" s="146" t="s">
        <v>368</v>
      </c>
      <c r="CH17" s="416" t="s">
        <v>378</v>
      </c>
      <c r="CI17" s="438"/>
      <c r="CJ17" s="438"/>
      <c r="CK17" s="438"/>
      <c r="CL17" s="439"/>
    </row>
    <row r="18" spans="1:96" ht="25.5">
      <c r="A18" s="124" t="s">
        <v>395</v>
      </c>
      <c r="CH18" s="93"/>
      <c r="CI18" s="314" t="s">
        <v>402</v>
      </c>
      <c r="CJ18" s="315"/>
      <c r="CK18" s="315"/>
      <c r="CL18" s="315"/>
      <c r="CM18" s="315"/>
      <c r="CN18" s="316"/>
      <c r="CO18"/>
      <c r="CP18"/>
      <c r="CQ18"/>
      <c r="CR18"/>
    </row>
    <row r="19" spans="1:96" ht="25.5">
      <c r="A19" s="146" t="s">
        <v>372</v>
      </c>
      <c r="CN19" s="440" t="s">
        <v>377</v>
      </c>
      <c r="CO19" s="419"/>
      <c r="CP19" s="419"/>
      <c r="CQ19" s="419"/>
      <c r="CR19" s="420"/>
    </row>
    <row r="20" spans="1:96" ht="25.5">
      <c r="A20" s="146" t="s">
        <v>373</v>
      </c>
      <c r="CN20" s="416" t="s">
        <v>397</v>
      </c>
      <c r="CO20" s="419"/>
      <c r="CP20" s="419"/>
      <c r="CQ20" s="419"/>
      <c r="CR20" s="420"/>
    </row>
    <row r="21" spans="1:116" ht="25.5" customHeight="1">
      <c r="A21" s="124" t="s">
        <v>390</v>
      </c>
      <c r="AI21"/>
      <c r="BD21"/>
      <c r="BE21"/>
      <c r="BF21"/>
      <c r="CO21" s="314" t="s">
        <v>393</v>
      </c>
      <c r="CP21" s="359"/>
      <c r="CQ21" s="359"/>
      <c r="CR21" s="359"/>
      <c r="CS21" s="359"/>
      <c r="CT21" s="360"/>
      <c r="DL21" s="4"/>
    </row>
    <row r="22" spans="1:101" ht="25.5">
      <c r="A22" s="154" t="s">
        <v>350</v>
      </c>
      <c r="BC22"/>
      <c r="BD22"/>
      <c r="BE22"/>
      <c r="CP22" s="446" t="s">
        <v>295</v>
      </c>
      <c r="CQ22" s="447"/>
      <c r="CR22" s="447"/>
      <c r="CS22" s="447"/>
      <c r="CT22" s="447"/>
      <c r="CU22" s="447"/>
      <c r="CV22" s="447"/>
      <c r="CW22" s="447"/>
    </row>
    <row r="23" spans="1:100" ht="25.5">
      <c r="A23" s="92" t="s">
        <v>386</v>
      </c>
      <c r="CQ23" s="279" t="s">
        <v>385</v>
      </c>
      <c r="CR23" s="280"/>
      <c r="CS23" s="280"/>
      <c r="CT23" s="280"/>
      <c r="CU23" s="280"/>
      <c r="CV23" s="281"/>
    </row>
    <row r="24" spans="1:167" ht="25.5">
      <c r="A24" s="128" t="s">
        <v>351</v>
      </c>
      <c r="FD24" s="322" t="s">
        <v>387</v>
      </c>
      <c r="FE24" s="349"/>
      <c r="FF24" s="349"/>
      <c r="FG24" s="349"/>
      <c r="FH24" s="349"/>
      <c r="FI24" s="349"/>
      <c r="FJ24" s="349"/>
      <c r="FK24" s="350"/>
    </row>
  </sheetData>
  <sheetProtection/>
  <mergeCells count="34">
    <mergeCell ref="CO21:CT21"/>
    <mergeCell ref="BO13:BR13"/>
    <mergeCell ref="CI18:CN18"/>
    <mergeCell ref="FC1:FO1"/>
    <mergeCell ref="EO1:FB1"/>
    <mergeCell ref="EB1:EN1"/>
    <mergeCell ref="BN1:CA1"/>
    <mergeCell ref="CB1:CN1"/>
    <mergeCell ref="CN20:CR20"/>
    <mergeCell ref="CD16:CG16"/>
    <mergeCell ref="B1:N1"/>
    <mergeCell ref="FD24:FK24"/>
    <mergeCell ref="CC15:CG15"/>
    <mergeCell ref="AY8:BD8"/>
    <mergeCell ref="AT6:AX6"/>
    <mergeCell ref="AZ10:BE10"/>
    <mergeCell ref="CQ23:CV23"/>
    <mergeCell ref="CB14:CG14"/>
    <mergeCell ref="BM12:BQ12"/>
    <mergeCell ref="CP22:CW22"/>
    <mergeCell ref="E4:I4"/>
    <mergeCell ref="AZ9:BD9"/>
    <mergeCell ref="AQ5:AU5"/>
    <mergeCell ref="BA11:BD11"/>
    <mergeCell ref="CH17:CL17"/>
    <mergeCell ref="CN19:CR19"/>
    <mergeCell ref="AA1:AN1"/>
    <mergeCell ref="BB1:BM1"/>
    <mergeCell ref="AO1:BA1"/>
    <mergeCell ref="O1:Z1"/>
    <mergeCell ref="AT7:AZ7"/>
    <mergeCell ref="DP1:EA1"/>
    <mergeCell ref="CO1:DA1"/>
    <mergeCell ref="DB1:DO1"/>
  </mergeCells>
  <hyperlinks>
    <hyperlink ref="A2" r:id="rId1" display="FAI"/>
    <hyperlink ref="A6" r:id="rId2" display="http://www.azcup.cz/"/>
    <hyperlink ref="AT6:AX6" r:id="rId3" display="AZ Cup: 14.4.-22.4.12 (Zbraslavice)"/>
    <hyperlink ref="BO13:BR13" r:id="rId4" display="http://www.soaringspot.com/preegc2012"/>
    <hyperlink ref="A13" r:id="rId5" display="http://www.soaringspot.com/preegc2012"/>
    <hyperlink ref="A11" r:id="rId6" display="http://www.qsgp2012.aeroclubulromaniei.ro/"/>
    <hyperlink ref="BA11:BD11" r:id="rId7" display="http://www.qsgp2012.aeroclubulromaniei.ro/"/>
    <hyperlink ref="A21" r:id="rId8" display="http://www.jwgc2013.eu/"/>
    <hyperlink ref="CO21:CT21" r:id="rId9" display="http://www.jwgc2013.eu/"/>
    <hyperlink ref="FD24:FK24" r:id="rId10" display="http://www.wgc2012.com.ar/?lang=en"/>
    <hyperlink ref="A24" r:id="rId11" display="http://www.wgc2012.com.ar/?lang=en"/>
    <hyperlink ref="A4" r:id="rId12" display="http://www.wgc2012.com.ar/?lang=en"/>
    <hyperlink ref="E4:I4" r:id="rId13" display="http://www.wgc2012.com.ar/?lang=en"/>
    <hyperlink ref="A18" r:id="rId14" display="http://pre.egc2013.eu/"/>
    <hyperlink ref="CI18:CN18" r:id="rId15" display="http://pre.egc2013.eu/"/>
    <hyperlink ref="A5" r:id="rId16" display="http://www.pribinacup.sk/2012/"/>
    <hyperlink ref="AQ5:AU5" r:id="rId17" display="http://www.pribinacup.sk/2012/"/>
    <hyperlink ref="A7" r:id="rId18" display="http://www.fccgliding.sk/index.php?language=sk"/>
    <hyperlink ref="AT7:AZ7" r:id="rId19" display="http://www.fccgliding.sk/index.php?language=sk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2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0"/>
  <sheetViews>
    <sheetView zoomScalePageLayoutView="0" workbookViewId="0" topLeftCell="A1">
      <pane xSplit="1" ySplit="3" topLeftCell="CH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"/>
    </sheetView>
  </sheetViews>
  <sheetFormatPr defaultColWidth="9.140625" defaultRowHeight="12.75"/>
  <cols>
    <col min="1" max="1" width="23.0039062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61" ht="12.75">
      <c r="A1" s="152">
        <v>2013</v>
      </c>
      <c r="B1" s="415">
        <v>2012</v>
      </c>
      <c r="C1" s="415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148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216" t="s">
        <v>72</v>
      </c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 t="s">
        <v>1</v>
      </c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6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7" t="s">
        <v>11</v>
      </c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6" t="s">
        <v>17</v>
      </c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6" t="s">
        <v>37</v>
      </c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7" t="s">
        <v>73</v>
      </c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7" t="s">
        <v>203</v>
      </c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6">
        <v>2014</v>
      </c>
      <c r="FE1" s="216"/>
    </row>
    <row r="2" spans="1:161" s="4" customFormat="1" ht="12.75">
      <c r="A2" s="151" t="s">
        <v>87</v>
      </c>
      <c r="B2" s="13">
        <f>DATE(2012,12,29)</f>
        <v>41272</v>
      </c>
      <c r="C2" s="15">
        <f>B2+1</f>
        <v>41273</v>
      </c>
      <c r="D2" s="15"/>
      <c r="E2" s="15">
        <f>C2+6</f>
        <v>41279</v>
      </c>
      <c r="F2" s="13">
        <f>C2+7</f>
        <v>41280</v>
      </c>
      <c r="G2" s="13"/>
      <c r="H2" s="13">
        <f>E2+7</f>
        <v>41286</v>
      </c>
      <c r="I2" s="15">
        <f>F2+7</f>
        <v>41287</v>
      </c>
      <c r="J2" s="15"/>
      <c r="K2" s="15">
        <f>H2+7</f>
        <v>41293</v>
      </c>
      <c r="L2" s="13">
        <f>I2+7</f>
        <v>41294</v>
      </c>
      <c r="M2" s="13"/>
      <c r="N2" s="13">
        <f>K2+7</f>
        <v>41300</v>
      </c>
      <c r="O2" s="15">
        <f>L2+7</f>
        <v>41301</v>
      </c>
      <c r="P2" s="15"/>
      <c r="Q2" s="15">
        <f>N2+7</f>
        <v>41307</v>
      </c>
      <c r="R2" s="13">
        <f>O2+7</f>
        <v>41308</v>
      </c>
      <c r="S2" s="13"/>
      <c r="T2" s="13">
        <f>Q2+7</f>
        <v>41314</v>
      </c>
      <c r="U2" s="15">
        <f>R2+7</f>
        <v>41315</v>
      </c>
      <c r="V2" s="15"/>
      <c r="W2" s="15">
        <f>T2+7</f>
        <v>41321</v>
      </c>
      <c r="X2" s="13">
        <f>U2+7</f>
        <v>41322</v>
      </c>
      <c r="Y2" s="13"/>
      <c r="Z2" s="13">
        <f>W2+7</f>
        <v>41328</v>
      </c>
      <c r="AA2" s="15">
        <f>X2+7</f>
        <v>41329</v>
      </c>
      <c r="AB2" s="15"/>
      <c r="AC2" s="15">
        <f>Z2+7</f>
        <v>41335</v>
      </c>
      <c r="AD2" s="13">
        <f>AA2+7</f>
        <v>41336</v>
      </c>
      <c r="AE2" s="13"/>
      <c r="AF2" s="13">
        <f>AC2+7</f>
        <v>41342</v>
      </c>
      <c r="AG2" s="15">
        <f>AD2+7</f>
        <v>41343</v>
      </c>
      <c r="AH2" s="15"/>
      <c r="AI2" s="15">
        <f>AF2+7</f>
        <v>41349</v>
      </c>
      <c r="AJ2" s="13">
        <f>AG2+7</f>
        <v>41350</v>
      </c>
      <c r="AK2" s="13"/>
      <c r="AL2" s="13">
        <f>AI2+7</f>
        <v>41356</v>
      </c>
      <c r="AM2" s="15">
        <f>AJ2+7</f>
        <v>41357</v>
      </c>
      <c r="AN2" s="15"/>
      <c r="AO2" s="15">
        <f>AL2+7</f>
        <v>41363</v>
      </c>
      <c r="AP2" s="13">
        <f>AM2+7</f>
        <v>41364</v>
      </c>
      <c r="AQ2" s="13"/>
      <c r="AR2" s="13">
        <f>AO2+7</f>
        <v>41370</v>
      </c>
      <c r="AS2" s="15">
        <f>AP2+7</f>
        <v>41371</v>
      </c>
      <c r="AT2" s="15"/>
      <c r="AU2" s="15">
        <f>AR2+7</f>
        <v>41377</v>
      </c>
      <c r="AV2" s="13">
        <f>AS2+7</f>
        <v>41378</v>
      </c>
      <c r="AW2" s="13"/>
      <c r="AX2" s="13">
        <f>AU2+7</f>
        <v>41384</v>
      </c>
      <c r="AY2" s="15">
        <f>AV2+7</f>
        <v>41385</v>
      </c>
      <c r="AZ2" s="15"/>
      <c r="BA2" s="15">
        <f>AX2+7</f>
        <v>41391</v>
      </c>
      <c r="BB2" s="13">
        <f>AY2+7</f>
        <v>41392</v>
      </c>
      <c r="BC2" s="13"/>
      <c r="BD2" s="13">
        <f>BA2+7</f>
        <v>41398</v>
      </c>
      <c r="BE2" s="15">
        <f>BB2+7</f>
        <v>41399</v>
      </c>
      <c r="BF2" s="15"/>
      <c r="BG2" s="15">
        <f>BD2+7</f>
        <v>41405</v>
      </c>
      <c r="BH2" s="13">
        <f>BE2+7</f>
        <v>41406</v>
      </c>
      <c r="BI2" s="13"/>
      <c r="BJ2" s="13">
        <f>BG2+7</f>
        <v>41412</v>
      </c>
      <c r="BK2" s="15">
        <f>BH2+7</f>
        <v>41413</v>
      </c>
      <c r="BL2" s="15"/>
      <c r="BM2" s="15">
        <f>BJ2+7</f>
        <v>41419</v>
      </c>
      <c r="BN2" s="13">
        <f>BK2+7</f>
        <v>41420</v>
      </c>
      <c r="BO2" s="13"/>
      <c r="BP2" s="13">
        <f>BM2+7</f>
        <v>41426</v>
      </c>
      <c r="BQ2" s="15">
        <f>BN2+7</f>
        <v>41427</v>
      </c>
      <c r="BR2" s="15"/>
      <c r="BS2" s="15">
        <f>BP2+7</f>
        <v>41433</v>
      </c>
      <c r="BT2" s="13">
        <f>BQ2+7</f>
        <v>41434</v>
      </c>
      <c r="BU2" s="13"/>
      <c r="BV2" s="13">
        <f>BS2+7</f>
        <v>41440</v>
      </c>
      <c r="BW2" s="15">
        <f>BT2+7</f>
        <v>41441</v>
      </c>
      <c r="BX2" s="15"/>
      <c r="BY2" s="15">
        <f>BV2+7</f>
        <v>41447</v>
      </c>
      <c r="BZ2" s="13">
        <f>BW2+7</f>
        <v>41448</v>
      </c>
      <c r="CA2" s="13"/>
      <c r="CB2" s="13">
        <f>BY2+7</f>
        <v>41454</v>
      </c>
      <c r="CC2" s="15">
        <f>BZ2+7</f>
        <v>41455</v>
      </c>
      <c r="CD2" s="15"/>
      <c r="CE2" s="15">
        <f>CB2+7</f>
        <v>41461</v>
      </c>
      <c r="CF2" s="13">
        <f>CC2+7</f>
        <v>41462</v>
      </c>
      <c r="CG2" s="13"/>
      <c r="CH2" s="13">
        <f>CE2+7</f>
        <v>41468</v>
      </c>
      <c r="CI2" s="15">
        <f>CF2+7</f>
        <v>41469</v>
      </c>
      <c r="CJ2" s="15"/>
      <c r="CK2" s="15">
        <f>CH2+7</f>
        <v>41475</v>
      </c>
      <c r="CL2" s="13">
        <f>CI2+7</f>
        <v>41476</v>
      </c>
      <c r="CM2" s="13"/>
      <c r="CN2" s="13">
        <f>CK2+7</f>
        <v>41482</v>
      </c>
      <c r="CO2" s="15">
        <f>CL2+7</f>
        <v>41483</v>
      </c>
      <c r="CP2" s="15"/>
      <c r="CQ2" s="15">
        <f>CN2+7</f>
        <v>41489</v>
      </c>
      <c r="CR2" s="13">
        <f>CO2+7</f>
        <v>41490</v>
      </c>
      <c r="CS2" s="13"/>
      <c r="CT2" s="13">
        <f>CQ2+7</f>
        <v>41496</v>
      </c>
      <c r="CU2" s="15">
        <f>CR2+7</f>
        <v>41497</v>
      </c>
      <c r="CV2" s="15"/>
      <c r="CW2" s="15">
        <f>CT2+7</f>
        <v>41503</v>
      </c>
      <c r="CX2" s="13">
        <f>CU2+7</f>
        <v>41504</v>
      </c>
      <c r="CY2" s="13"/>
      <c r="CZ2" s="13">
        <f>CW2+7</f>
        <v>41510</v>
      </c>
      <c r="DA2" s="15">
        <f>CX2+7</f>
        <v>41511</v>
      </c>
      <c r="DB2" s="15"/>
      <c r="DC2" s="15">
        <f>CZ2+7</f>
        <v>41517</v>
      </c>
      <c r="DD2" s="13">
        <f>DA2+7</f>
        <v>41518</v>
      </c>
      <c r="DE2" s="13"/>
      <c r="DF2" s="13">
        <f>DC2+7</f>
        <v>41524</v>
      </c>
      <c r="DG2" s="15">
        <f>DD2+7</f>
        <v>41525</v>
      </c>
      <c r="DH2" s="15"/>
      <c r="DI2" s="15">
        <f>DF2+7</f>
        <v>41531</v>
      </c>
      <c r="DJ2" s="13">
        <f>DG2+7</f>
        <v>41532</v>
      </c>
      <c r="DK2" s="13"/>
      <c r="DL2" s="13">
        <f>DI2+7</f>
        <v>41538</v>
      </c>
      <c r="DM2" s="15">
        <f>DJ2+7</f>
        <v>41539</v>
      </c>
      <c r="DN2" s="15"/>
      <c r="DO2" s="15">
        <f>DL2+7</f>
        <v>41545</v>
      </c>
      <c r="DP2" s="13">
        <f>DM2+7</f>
        <v>41546</v>
      </c>
      <c r="DQ2" s="13"/>
      <c r="DR2" s="13">
        <f>DO2+7</f>
        <v>41552</v>
      </c>
      <c r="DS2" s="15">
        <f>DP2+7</f>
        <v>41553</v>
      </c>
      <c r="DT2" s="15"/>
      <c r="DU2" s="15">
        <f>DR2+7</f>
        <v>41559</v>
      </c>
      <c r="DV2" s="13">
        <f>DS2+7</f>
        <v>41560</v>
      </c>
      <c r="DW2" s="13"/>
      <c r="DX2" s="13">
        <f>DU2+7</f>
        <v>41566</v>
      </c>
      <c r="DY2" s="15">
        <f>DV2+7</f>
        <v>41567</v>
      </c>
      <c r="DZ2" s="15"/>
      <c r="EA2" s="15">
        <f>DX2+7</f>
        <v>41573</v>
      </c>
      <c r="EB2" s="13">
        <f>DY2+7</f>
        <v>41574</v>
      </c>
      <c r="EC2" s="13"/>
      <c r="ED2" s="13">
        <f>EA2+7</f>
        <v>41580</v>
      </c>
      <c r="EE2" s="15">
        <f>EB2+7</f>
        <v>41581</v>
      </c>
      <c r="EF2" s="15"/>
      <c r="EG2" s="15">
        <f>ED2+7</f>
        <v>41587</v>
      </c>
      <c r="EH2" s="13">
        <f>EE2+7</f>
        <v>41588</v>
      </c>
      <c r="EI2" s="13"/>
      <c r="EJ2" s="13">
        <f>EG2+7</f>
        <v>41594</v>
      </c>
      <c r="EK2" s="15">
        <f>EH2+7</f>
        <v>41595</v>
      </c>
      <c r="EL2" s="15"/>
      <c r="EM2" s="15">
        <f>EJ2+7</f>
        <v>41601</v>
      </c>
      <c r="EN2" s="13">
        <f>EK2+7</f>
        <v>41602</v>
      </c>
      <c r="EO2" s="13"/>
      <c r="EP2" s="13">
        <f>EM2+7</f>
        <v>41608</v>
      </c>
      <c r="EQ2" s="15">
        <f>EN2+7</f>
        <v>41609</v>
      </c>
      <c r="ER2" s="15"/>
      <c r="ES2" s="15">
        <f>EP2+7</f>
        <v>41615</v>
      </c>
      <c r="ET2" s="13">
        <f>EQ2+7</f>
        <v>41616</v>
      </c>
      <c r="EU2" s="13"/>
      <c r="EV2" s="13">
        <f>ES2+7</f>
        <v>41622</v>
      </c>
      <c r="EW2" s="15">
        <f>ET2+7</f>
        <v>41623</v>
      </c>
      <c r="EX2" s="15"/>
      <c r="EY2" s="15">
        <f>EV2+7</f>
        <v>41629</v>
      </c>
      <c r="EZ2" s="13">
        <f>EW2+7</f>
        <v>41630</v>
      </c>
      <c r="FA2" s="13"/>
      <c r="FB2" s="13">
        <f>EY2+7</f>
        <v>41636</v>
      </c>
      <c r="FC2" s="15">
        <f>EZ2+7</f>
        <v>41637</v>
      </c>
      <c r="FD2" s="15"/>
      <c r="FE2" s="15">
        <f>FB2+7</f>
        <v>41643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25.5">
      <c r="A4" s="89" t="s">
        <v>224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251" t="s">
        <v>411</v>
      </c>
      <c r="AP4" s="267"/>
      <c r="AQ4" s="267"/>
      <c r="AR4" s="267"/>
      <c r="AS4" s="268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ht="25.5">
      <c r="A5" s="89" t="s">
        <v>404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251" t="s">
        <v>412</v>
      </c>
      <c r="AW5" s="267"/>
      <c r="AX5" s="267"/>
      <c r="AY5" s="267"/>
      <c r="AZ5" s="268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>
      <c r="A6" s="150" t="s">
        <v>282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441" t="s">
        <v>413</v>
      </c>
      <c r="AX6" s="442"/>
      <c r="AY6" s="442"/>
      <c r="AZ6" s="442"/>
      <c r="BA6" s="443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>
      <c r="A7" s="149" t="s">
        <v>273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441" t="s">
        <v>416</v>
      </c>
      <c r="BD7" s="442"/>
      <c r="BE7" s="442"/>
      <c r="BF7" s="442"/>
      <c r="BG7" s="443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25.5">
      <c r="A8" s="157" t="s">
        <v>424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/>
      <c r="BD8"/>
      <c r="BE8"/>
      <c r="BF8"/>
      <c r="BG8"/>
      <c r="BH8" s="6"/>
      <c r="BI8" s="6"/>
      <c r="BJ8" s="424" t="s">
        <v>425</v>
      </c>
      <c r="BK8" s="425"/>
      <c r="BL8" s="425"/>
      <c r="BM8" s="42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76" ht="25.5">
      <c r="A9" s="144" t="s">
        <v>353</v>
      </c>
      <c r="BQ9" s="456" t="s">
        <v>40</v>
      </c>
      <c r="BR9" s="457"/>
      <c r="BS9" s="461" t="s">
        <v>414</v>
      </c>
      <c r="BT9" s="389"/>
      <c r="BU9" s="389"/>
      <c r="BV9" s="389"/>
      <c r="BW9" s="389"/>
      <c r="BX9" s="390"/>
    </row>
    <row r="10" spans="1:90" ht="25.5">
      <c r="A10" s="149" t="s">
        <v>421</v>
      </c>
      <c r="CA10" s="424" t="s">
        <v>422</v>
      </c>
      <c r="CB10" s="425"/>
      <c r="CC10" s="425"/>
      <c r="CD10" s="425"/>
      <c r="CE10" s="426"/>
      <c r="CF10"/>
      <c r="CG10"/>
      <c r="CH10"/>
      <c r="CI10"/>
      <c r="CJ10"/>
      <c r="CK10"/>
      <c r="CL10"/>
    </row>
    <row r="11" spans="1:86" ht="25.5">
      <c r="A11" s="126" t="s">
        <v>356</v>
      </c>
      <c r="BZ11" s="456" t="s">
        <v>40</v>
      </c>
      <c r="CA11" s="457"/>
      <c r="CB11" s="421" t="s">
        <v>358</v>
      </c>
      <c r="CC11" s="422"/>
      <c r="CD11" s="422"/>
      <c r="CE11" s="422"/>
      <c r="CF11" s="422"/>
      <c r="CG11" s="422"/>
      <c r="CH11" s="423"/>
    </row>
    <row r="12" spans="1:95" ht="25.5">
      <c r="A12" s="146" t="s">
        <v>418</v>
      </c>
      <c r="CC12" s="455" t="s">
        <v>417</v>
      </c>
      <c r="CD12" s="453"/>
      <c r="CE12" s="453"/>
      <c r="CF12" s="453"/>
      <c r="CG12" s="454"/>
      <c r="CQ12"/>
    </row>
    <row r="13" spans="1:90" ht="25.5">
      <c r="A13" s="156" t="s">
        <v>403</v>
      </c>
      <c r="CB13" s="456" t="s">
        <v>40</v>
      </c>
      <c r="CC13" s="457"/>
      <c r="CD13" s="461" t="s">
        <v>415</v>
      </c>
      <c r="CE13" s="389"/>
      <c r="CF13" s="389"/>
      <c r="CG13" s="389"/>
      <c r="CH13" s="389"/>
      <c r="CI13" s="389"/>
      <c r="CJ13" s="389"/>
      <c r="CK13" s="389"/>
      <c r="CL13" s="390"/>
    </row>
    <row r="14" spans="1:90" ht="25.5">
      <c r="A14" s="149" t="s">
        <v>426</v>
      </c>
      <c r="CB14"/>
      <c r="CC14"/>
      <c r="CD14" s="424" t="s">
        <v>427</v>
      </c>
      <c r="CE14" s="425"/>
      <c r="CF14" s="425"/>
      <c r="CG14" s="425"/>
      <c r="CH14" s="426"/>
      <c r="CI14"/>
      <c r="CJ14"/>
      <c r="CK14"/>
      <c r="CL14"/>
    </row>
    <row r="15" spans="1:89" ht="25.5">
      <c r="A15" s="146" t="s">
        <v>406</v>
      </c>
      <c r="CF15" s="455" t="s">
        <v>405</v>
      </c>
      <c r="CG15" s="453"/>
      <c r="CH15" s="453"/>
      <c r="CI15" s="453"/>
      <c r="CJ15" s="454"/>
      <c r="CK15"/>
    </row>
    <row r="16" spans="1:95" ht="25.5">
      <c r="A16" s="149" t="s">
        <v>272</v>
      </c>
      <c r="CF16"/>
      <c r="CG16"/>
      <c r="CH16"/>
      <c r="CI16"/>
      <c r="CJ16"/>
      <c r="CK16"/>
      <c r="CN16" s="424" t="s">
        <v>423</v>
      </c>
      <c r="CO16" s="425"/>
      <c r="CP16" s="425"/>
      <c r="CQ16" s="426"/>
    </row>
    <row r="17" spans="1:98" ht="25.5" customHeight="1">
      <c r="A17" s="129" t="s">
        <v>357</v>
      </c>
      <c r="BD17"/>
      <c r="BE17"/>
      <c r="BF17"/>
      <c r="CM17" s="456" t="s">
        <v>40</v>
      </c>
      <c r="CN17" s="457"/>
      <c r="CO17" s="458" t="s">
        <v>355</v>
      </c>
      <c r="CP17" s="459"/>
      <c r="CQ17" s="459"/>
      <c r="CR17" s="459"/>
      <c r="CS17" s="459"/>
      <c r="CT17" s="460"/>
    </row>
    <row r="18" spans="1:97" ht="25.5">
      <c r="A18" s="146" t="s">
        <v>408</v>
      </c>
      <c r="CO18" s="455" t="s">
        <v>407</v>
      </c>
      <c r="CP18" s="453"/>
      <c r="CQ18" s="453"/>
      <c r="CR18" s="453"/>
      <c r="CS18" s="454"/>
    </row>
    <row r="19" spans="1:101" ht="25.5">
      <c r="A19" s="149" t="s">
        <v>419</v>
      </c>
      <c r="CO19"/>
      <c r="CP19"/>
      <c r="CQ19"/>
      <c r="CR19"/>
      <c r="CS19"/>
      <c r="CT19" s="424" t="s">
        <v>420</v>
      </c>
      <c r="CU19" s="425"/>
      <c r="CV19" s="425"/>
      <c r="CW19" s="426"/>
    </row>
    <row r="20" spans="1:105" ht="25.5">
      <c r="A20" s="146" t="s">
        <v>410</v>
      </c>
      <c r="CV20" s="451" t="s">
        <v>409</v>
      </c>
      <c r="CW20" s="452"/>
      <c r="CX20" s="453"/>
      <c r="CY20" s="453"/>
      <c r="CZ20" s="454"/>
      <c r="DA20"/>
    </row>
  </sheetData>
  <sheetProtection/>
  <mergeCells count="35">
    <mergeCell ref="AO4:AS4"/>
    <mergeCell ref="AV5:AZ5"/>
    <mergeCell ref="AW6:BA6"/>
    <mergeCell ref="CD13:CL13"/>
    <mergeCell ref="BS9:BX9"/>
    <mergeCell ref="BQ9:BR9"/>
    <mergeCell ref="BC7:BG7"/>
    <mergeCell ref="BZ11:CA11"/>
    <mergeCell ref="BJ8:BM8"/>
    <mergeCell ref="CA10:CE10"/>
    <mergeCell ref="B1:C1"/>
    <mergeCell ref="AB1:AP1"/>
    <mergeCell ref="AQ1:BB1"/>
    <mergeCell ref="P1:AA1"/>
    <mergeCell ref="BC1:BO1"/>
    <mergeCell ref="BP1:CC1"/>
    <mergeCell ref="D1:O1"/>
    <mergeCell ref="EQ1:FC1"/>
    <mergeCell ref="FD1:FE1"/>
    <mergeCell ref="CO17:CT17"/>
    <mergeCell ref="CB11:CH11"/>
    <mergeCell ref="CD1:CO1"/>
    <mergeCell ref="CP1:DC1"/>
    <mergeCell ref="DD1:DP1"/>
    <mergeCell ref="CM17:CN17"/>
    <mergeCell ref="DQ1:EB1"/>
    <mergeCell ref="EC1:EP1"/>
    <mergeCell ref="CV20:CZ20"/>
    <mergeCell ref="CO18:CS18"/>
    <mergeCell ref="CC12:CG12"/>
    <mergeCell ref="CF15:CJ15"/>
    <mergeCell ref="CT19:CW19"/>
    <mergeCell ref="CN16:CQ16"/>
    <mergeCell ref="CD14:CH14"/>
    <mergeCell ref="CB13:CC13"/>
  </mergeCells>
  <hyperlinks>
    <hyperlink ref="A2" r:id="rId1" display="FAI"/>
    <hyperlink ref="A17" r:id="rId2" display="http://www.jwgc2013.eu/"/>
    <hyperlink ref="CO17:CT17" r:id="rId3" display="http://www.jwgc2013.eu/"/>
    <hyperlink ref="A4" r:id="rId4" display="http://www.pribinacup.sk/"/>
    <hyperlink ref="A5" r:id="rId5" display="http://www.fccgliding.sk/index.php?language=sk"/>
    <hyperlink ref="A6" r:id="rId6" display="http://www.azcup.cz/"/>
    <hyperlink ref="AO4:AS4" r:id="rId7" display="Pribina Cup, NItra, SK"/>
    <hyperlink ref="AW6:BA6" r:id="rId8" display="http://www.azcup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2"/>
  <sheetViews>
    <sheetView zoomScalePageLayoutView="0" workbookViewId="0" topLeftCell="A1">
      <pane xSplit="1" ySplit="3" topLeftCell="C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19" sqref="AZ19"/>
    </sheetView>
  </sheetViews>
  <sheetFormatPr defaultColWidth="9.140625" defaultRowHeight="12.75"/>
  <cols>
    <col min="1" max="1" width="32.5742187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61" ht="12.75">
      <c r="A1" s="152">
        <v>2014</v>
      </c>
      <c r="B1" s="415">
        <v>2013</v>
      </c>
      <c r="C1" s="415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 t="s">
        <v>148</v>
      </c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216" t="s">
        <v>72</v>
      </c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 t="s">
        <v>1</v>
      </c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6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7" t="s">
        <v>11</v>
      </c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6" t="s">
        <v>17</v>
      </c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6" t="s">
        <v>37</v>
      </c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7" t="s">
        <v>73</v>
      </c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6" t="s">
        <v>202</v>
      </c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7" t="s">
        <v>203</v>
      </c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6">
        <v>2015</v>
      </c>
      <c r="FE1" s="216"/>
    </row>
    <row r="2" spans="1:161" s="4" customFormat="1" ht="12.75">
      <c r="A2" s="7" t="s">
        <v>87</v>
      </c>
      <c r="B2" s="13">
        <f>DATE(2013,12,28)</f>
        <v>41636</v>
      </c>
      <c r="C2" s="15">
        <f>B2+1</f>
        <v>41637</v>
      </c>
      <c r="D2" s="15"/>
      <c r="E2" s="15">
        <f>C2+6</f>
        <v>41643</v>
      </c>
      <c r="F2" s="13">
        <f>C2+7</f>
        <v>41644</v>
      </c>
      <c r="G2" s="13"/>
      <c r="H2" s="13">
        <f>E2+7</f>
        <v>41650</v>
      </c>
      <c r="I2" s="15">
        <f>F2+7</f>
        <v>41651</v>
      </c>
      <c r="J2" s="15"/>
      <c r="K2" s="15">
        <f>H2+7</f>
        <v>41657</v>
      </c>
      <c r="L2" s="13">
        <f>I2+7</f>
        <v>41658</v>
      </c>
      <c r="M2" s="13"/>
      <c r="N2" s="13">
        <f>K2+7</f>
        <v>41664</v>
      </c>
      <c r="O2" s="15">
        <f>L2+7</f>
        <v>41665</v>
      </c>
      <c r="P2" s="15"/>
      <c r="Q2" s="15">
        <f>N2+7</f>
        <v>41671</v>
      </c>
      <c r="R2" s="13">
        <f>O2+7</f>
        <v>41672</v>
      </c>
      <c r="S2" s="13"/>
      <c r="T2" s="13">
        <f>Q2+7</f>
        <v>41678</v>
      </c>
      <c r="U2" s="15">
        <f>R2+7</f>
        <v>41679</v>
      </c>
      <c r="V2" s="15"/>
      <c r="W2" s="15">
        <f>T2+7</f>
        <v>41685</v>
      </c>
      <c r="X2" s="13">
        <f>U2+7</f>
        <v>41686</v>
      </c>
      <c r="Y2" s="13"/>
      <c r="Z2" s="13">
        <f>W2+7</f>
        <v>41692</v>
      </c>
      <c r="AA2" s="15">
        <f>X2+7</f>
        <v>41693</v>
      </c>
      <c r="AB2" s="15"/>
      <c r="AC2" s="15">
        <f>Z2+7</f>
        <v>41699</v>
      </c>
      <c r="AD2" s="13">
        <f>AA2+7</f>
        <v>41700</v>
      </c>
      <c r="AE2" s="13"/>
      <c r="AF2" s="13">
        <f>AC2+7</f>
        <v>41706</v>
      </c>
      <c r="AG2" s="15">
        <f>AD2+7</f>
        <v>41707</v>
      </c>
      <c r="AH2" s="15"/>
      <c r="AI2" s="15">
        <f>AF2+7</f>
        <v>41713</v>
      </c>
      <c r="AJ2" s="13">
        <f>AG2+7</f>
        <v>41714</v>
      </c>
      <c r="AK2" s="13"/>
      <c r="AL2" s="13">
        <f>AI2+7</f>
        <v>41720</v>
      </c>
      <c r="AM2" s="15">
        <f>AJ2+7</f>
        <v>41721</v>
      </c>
      <c r="AN2" s="15"/>
      <c r="AO2" s="15">
        <f>AL2+7</f>
        <v>41727</v>
      </c>
      <c r="AP2" s="13">
        <f>AM2+7</f>
        <v>41728</v>
      </c>
      <c r="AQ2" s="13"/>
      <c r="AR2" s="13">
        <f>AO2+7</f>
        <v>41734</v>
      </c>
      <c r="AS2" s="15">
        <f>AP2+7</f>
        <v>41735</v>
      </c>
      <c r="AT2" s="15"/>
      <c r="AU2" s="15">
        <f>AR2+7</f>
        <v>41741</v>
      </c>
      <c r="AV2" s="13">
        <f>AS2+7</f>
        <v>41742</v>
      </c>
      <c r="AW2" s="13"/>
      <c r="AX2" s="13">
        <f>AU2+7</f>
        <v>41748</v>
      </c>
      <c r="AY2" s="15">
        <f>AV2+7</f>
        <v>41749</v>
      </c>
      <c r="AZ2" s="15"/>
      <c r="BA2" s="15">
        <f>AX2+7</f>
        <v>41755</v>
      </c>
      <c r="BB2" s="13">
        <f>AY2+7</f>
        <v>41756</v>
      </c>
      <c r="BC2" s="13"/>
      <c r="BD2" s="13">
        <f>BA2+7</f>
        <v>41762</v>
      </c>
      <c r="BE2" s="15">
        <f>BB2+7</f>
        <v>41763</v>
      </c>
      <c r="BF2" s="15"/>
      <c r="BG2" s="15">
        <f>BD2+7</f>
        <v>41769</v>
      </c>
      <c r="BH2" s="13">
        <f>BE2+7</f>
        <v>41770</v>
      </c>
      <c r="BI2" s="13"/>
      <c r="BJ2" s="13">
        <f>BG2+7</f>
        <v>41776</v>
      </c>
      <c r="BK2" s="15">
        <f>BH2+7</f>
        <v>41777</v>
      </c>
      <c r="BL2" s="15"/>
      <c r="BM2" s="15">
        <f>BJ2+7</f>
        <v>41783</v>
      </c>
      <c r="BN2" s="13">
        <f>BK2+7</f>
        <v>41784</v>
      </c>
      <c r="BO2" s="13"/>
      <c r="BP2" s="13">
        <f>BM2+7</f>
        <v>41790</v>
      </c>
      <c r="BQ2" s="15">
        <f>BN2+7</f>
        <v>41791</v>
      </c>
      <c r="BR2" s="15"/>
      <c r="BS2" s="15">
        <f>BP2+7</f>
        <v>41797</v>
      </c>
      <c r="BT2" s="13">
        <f>BQ2+7</f>
        <v>41798</v>
      </c>
      <c r="BU2" s="13"/>
      <c r="BV2" s="13">
        <f>BS2+7</f>
        <v>41804</v>
      </c>
      <c r="BW2" s="15">
        <f>BT2+7</f>
        <v>41805</v>
      </c>
      <c r="BX2" s="15"/>
      <c r="BY2" s="15">
        <f>BV2+7</f>
        <v>41811</v>
      </c>
      <c r="BZ2" s="13">
        <f>BW2+7</f>
        <v>41812</v>
      </c>
      <c r="CA2" s="13"/>
      <c r="CB2" s="13">
        <f>BY2+7</f>
        <v>41818</v>
      </c>
      <c r="CC2" s="15">
        <f>BZ2+7</f>
        <v>41819</v>
      </c>
      <c r="CD2" s="15"/>
      <c r="CE2" s="15">
        <f>CB2+7</f>
        <v>41825</v>
      </c>
      <c r="CF2" s="13">
        <f>CC2+7</f>
        <v>41826</v>
      </c>
      <c r="CG2" s="13"/>
      <c r="CH2" s="13">
        <f>CE2+7</f>
        <v>41832</v>
      </c>
      <c r="CI2" s="15">
        <f>CF2+7</f>
        <v>41833</v>
      </c>
      <c r="CJ2" s="15"/>
      <c r="CK2" s="15">
        <f>CH2+7</f>
        <v>41839</v>
      </c>
      <c r="CL2" s="13">
        <f>CI2+7</f>
        <v>41840</v>
      </c>
      <c r="CM2" s="13"/>
      <c r="CN2" s="13">
        <f>CK2+7</f>
        <v>41846</v>
      </c>
      <c r="CO2" s="15">
        <f>CL2+7</f>
        <v>41847</v>
      </c>
      <c r="CP2" s="15"/>
      <c r="CQ2" s="15">
        <f>CN2+7</f>
        <v>41853</v>
      </c>
      <c r="CR2" s="13">
        <f>CO2+7</f>
        <v>41854</v>
      </c>
      <c r="CS2" s="13"/>
      <c r="CT2" s="13">
        <f>CQ2+7</f>
        <v>41860</v>
      </c>
      <c r="CU2" s="15">
        <f>CR2+7</f>
        <v>41861</v>
      </c>
      <c r="CV2" s="15"/>
      <c r="CW2" s="15">
        <f>CT2+7</f>
        <v>41867</v>
      </c>
      <c r="CX2" s="13">
        <f>CU2+7</f>
        <v>41868</v>
      </c>
      <c r="CY2" s="13"/>
      <c r="CZ2" s="13">
        <f>CW2+7</f>
        <v>41874</v>
      </c>
      <c r="DA2" s="15">
        <f>CX2+7</f>
        <v>41875</v>
      </c>
      <c r="DB2" s="15"/>
      <c r="DC2" s="15">
        <f>CZ2+7</f>
        <v>41881</v>
      </c>
      <c r="DD2" s="13">
        <f>DA2+7</f>
        <v>41882</v>
      </c>
      <c r="DE2" s="13"/>
      <c r="DF2" s="13">
        <f>DC2+7</f>
        <v>41888</v>
      </c>
      <c r="DG2" s="15">
        <f>DD2+7</f>
        <v>41889</v>
      </c>
      <c r="DH2" s="15"/>
      <c r="DI2" s="15">
        <f>DF2+7</f>
        <v>41895</v>
      </c>
      <c r="DJ2" s="13">
        <f>DG2+7</f>
        <v>41896</v>
      </c>
      <c r="DK2" s="13"/>
      <c r="DL2" s="13">
        <f>DI2+7</f>
        <v>41902</v>
      </c>
      <c r="DM2" s="15">
        <f>DJ2+7</f>
        <v>41903</v>
      </c>
      <c r="DN2" s="15"/>
      <c r="DO2" s="15">
        <f>DL2+7</f>
        <v>41909</v>
      </c>
      <c r="DP2" s="13">
        <f>DM2+7</f>
        <v>41910</v>
      </c>
      <c r="DQ2" s="13"/>
      <c r="DR2" s="13">
        <f>DO2+7</f>
        <v>41916</v>
      </c>
      <c r="DS2" s="15">
        <f>DP2+7</f>
        <v>41917</v>
      </c>
      <c r="DT2" s="15"/>
      <c r="DU2" s="15">
        <f>DR2+7</f>
        <v>41923</v>
      </c>
      <c r="DV2" s="13">
        <f>DS2+7</f>
        <v>41924</v>
      </c>
      <c r="DW2" s="13"/>
      <c r="DX2" s="13">
        <f>DU2+7</f>
        <v>41930</v>
      </c>
      <c r="DY2" s="15">
        <f>DV2+7</f>
        <v>41931</v>
      </c>
      <c r="DZ2" s="15"/>
      <c r="EA2" s="15">
        <f>DX2+7</f>
        <v>41937</v>
      </c>
      <c r="EB2" s="13">
        <f>DY2+7</f>
        <v>41938</v>
      </c>
      <c r="EC2" s="13"/>
      <c r="ED2" s="13">
        <f>EA2+7</f>
        <v>41944</v>
      </c>
      <c r="EE2" s="15">
        <f>EB2+7</f>
        <v>41945</v>
      </c>
      <c r="EF2" s="15"/>
      <c r="EG2" s="15">
        <f>ED2+7</f>
        <v>41951</v>
      </c>
      <c r="EH2" s="13">
        <f>EE2+7</f>
        <v>41952</v>
      </c>
      <c r="EI2" s="13"/>
      <c r="EJ2" s="13">
        <f>EG2+7</f>
        <v>41958</v>
      </c>
      <c r="EK2" s="15">
        <f>EH2+7</f>
        <v>41959</v>
      </c>
      <c r="EL2" s="15"/>
      <c r="EM2" s="15">
        <f>EJ2+7</f>
        <v>41965</v>
      </c>
      <c r="EN2" s="13">
        <f>EK2+7</f>
        <v>41966</v>
      </c>
      <c r="EO2" s="13"/>
      <c r="EP2" s="13">
        <f>EM2+7</f>
        <v>41972</v>
      </c>
      <c r="EQ2" s="15">
        <f>EN2+7</f>
        <v>41973</v>
      </c>
      <c r="ER2" s="15"/>
      <c r="ES2" s="15">
        <f>EP2+7</f>
        <v>41979</v>
      </c>
      <c r="ET2" s="13">
        <f>EQ2+7</f>
        <v>41980</v>
      </c>
      <c r="EU2" s="13"/>
      <c r="EV2" s="13">
        <f>ES2+7</f>
        <v>41986</v>
      </c>
      <c r="EW2" s="15">
        <f>ET2+7</f>
        <v>41987</v>
      </c>
      <c r="EX2" s="15"/>
      <c r="EY2" s="15">
        <f>EV2+7</f>
        <v>41993</v>
      </c>
      <c r="EZ2" s="13">
        <f>EW2+7</f>
        <v>41994</v>
      </c>
      <c r="FA2" s="13"/>
      <c r="FB2" s="13">
        <f>EY2+7</f>
        <v>42000</v>
      </c>
      <c r="FC2" s="15">
        <f>EZ2+7</f>
        <v>42001</v>
      </c>
      <c r="FD2" s="15"/>
      <c r="FE2" s="15">
        <f>FB2+7</f>
        <v>42007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25.5">
      <c r="A4" s="150" t="s">
        <v>282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441" t="s">
        <v>468</v>
      </c>
      <c r="AX4" s="442"/>
      <c r="AY4" s="442"/>
      <c r="AZ4" s="442"/>
      <c r="BA4" s="443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ht="25.5" customHeight="1">
      <c r="A5" s="89" t="s">
        <v>224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251" t="s">
        <v>467</v>
      </c>
      <c r="AY5" s="267"/>
      <c r="AZ5" s="267"/>
      <c r="BA5" s="268"/>
      <c r="BB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 customHeight="1">
      <c r="A6" s="159" t="s">
        <v>246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462" t="s">
        <v>466</v>
      </c>
      <c r="AY6" s="463"/>
      <c r="AZ6" s="463"/>
      <c r="BA6" s="464"/>
      <c r="BB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>
      <c r="A7" s="89" t="s">
        <v>404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251" t="s">
        <v>428</v>
      </c>
      <c r="BC7" s="267"/>
      <c r="BD7" s="267"/>
      <c r="BE7" s="267"/>
      <c r="BF7" s="268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25.5">
      <c r="A8" s="149" t="s">
        <v>273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467" t="s">
        <v>465</v>
      </c>
      <c r="BD8" s="468"/>
      <c r="BE8" s="468"/>
      <c r="BF8" s="468"/>
      <c r="BG8" s="469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76" ht="25.5" customHeight="1">
      <c r="A9" s="156" t="s">
        <v>435</v>
      </c>
      <c r="BF9" s="461" t="s">
        <v>434</v>
      </c>
      <c r="BG9" s="465"/>
      <c r="BH9" s="465"/>
      <c r="BI9" s="466"/>
      <c r="BJ9"/>
      <c r="BK9"/>
      <c r="BQ9"/>
      <c r="BR9"/>
      <c r="BS9" s="6"/>
      <c r="BT9" s="6"/>
      <c r="BU9" s="6"/>
      <c r="BV9" s="6"/>
      <c r="BW9" s="6"/>
      <c r="BX9" s="6"/>
    </row>
    <row r="10" spans="1:84" ht="25.5" customHeight="1">
      <c r="A10" s="160" t="s">
        <v>429</v>
      </c>
      <c r="BV10" s="456" t="s">
        <v>40</v>
      </c>
      <c r="BW10" s="470"/>
      <c r="BX10" s="470"/>
      <c r="BY10" s="471"/>
      <c r="BZ10" s="461" t="s">
        <v>430</v>
      </c>
      <c r="CA10" s="465"/>
      <c r="CB10" s="472"/>
      <c r="CC10" s="472"/>
      <c r="CD10" s="472"/>
      <c r="CE10" s="472"/>
      <c r="CF10" s="473"/>
    </row>
    <row r="11" spans="1:116" ht="25.5" customHeight="1">
      <c r="A11" s="149" t="s">
        <v>453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/>
      <c r="BC11"/>
      <c r="BD11"/>
      <c r="BE11"/>
      <c r="BF11"/>
      <c r="BG11"/>
      <c r="BH11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424" t="s">
        <v>454</v>
      </c>
      <c r="CC11" s="425"/>
      <c r="CD11" s="425"/>
      <c r="CE11" s="425"/>
      <c r="CF11" s="425"/>
      <c r="CG11" s="425"/>
      <c r="CH11" s="42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ht="25.5">
      <c r="A12" s="149" t="s">
        <v>452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/>
      <c r="BC12"/>
      <c r="BD12"/>
      <c r="BE12"/>
      <c r="BF12"/>
      <c r="BG12"/>
      <c r="BH12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424" t="s">
        <v>455</v>
      </c>
      <c r="CE12" s="425"/>
      <c r="CF12" s="425"/>
      <c r="CG12" s="425"/>
      <c r="CH12" s="42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ht="25.5" customHeight="1">
      <c r="A13" s="159" t="s">
        <v>431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462" t="s">
        <v>456</v>
      </c>
      <c r="CE13" s="463"/>
      <c r="CF13" s="463"/>
      <c r="CG13" s="463"/>
      <c r="CH13" s="463"/>
      <c r="CI13" s="464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ht="25.5" customHeight="1">
      <c r="A14" s="164" t="s">
        <v>451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/>
      <c r="CE14" s="6"/>
      <c r="CF14"/>
      <c r="CG14" s="474" t="s">
        <v>457</v>
      </c>
      <c r="CH14" s="475"/>
      <c r="CI14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91" ht="25.5">
      <c r="A15" s="146" t="s">
        <v>448</v>
      </c>
      <c r="CE15" s="6"/>
      <c r="CF15" s="6"/>
      <c r="CG15" s="6"/>
      <c r="CH15" s="6"/>
      <c r="CI15" s="455" t="s">
        <v>458</v>
      </c>
      <c r="CJ15" s="453"/>
      <c r="CK15" s="453"/>
      <c r="CL15" s="453"/>
      <c r="CM15" s="454"/>
    </row>
    <row r="16" spans="1:99" ht="25.5" customHeight="1">
      <c r="A16" s="154" t="s">
        <v>352</v>
      </c>
      <c r="BD16"/>
      <c r="BE16"/>
      <c r="BF16"/>
      <c r="CK16" s="456" t="s">
        <v>40</v>
      </c>
      <c r="CL16" s="470"/>
      <c r="CM16" s="471"/>
      <c r="CN16" s="461" t="s">
        <v>433</v>
      </c>
      <c r="CO16" s="465"/>
      <c r="CP16" s="465"/>
      <c r="CQ16" s="465"/>
      <c r="CR16" s="465"/>
      <c r="CS16" s="465"/>
      <c r="CT16" s="465"/>
      <c r="CU16" s="466"/>
    </row>
    <row r="17" spans="1:116" ht="25.5" customHeight="1">
      <c r="A17" s="149" t="s">
        <v>461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/>
      <c r="BC17"/>
      <c r="BD17"/>
      <c r="BE17"/>
      <c r="BF17"/>
      <c r="BG17"/>
      <c r="BH17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/>
      <c r="CE17"/>
      <c r="CF17"/>
      <c r="CG17"/>
      <c r="CH17"/>
      <c r="CI17" s="6"/>
      <c r="CJ17" s="6"/>
      <c r="CK17" s="424" t="s">
        <v>462</v>
      </c>
      <c r="CL17" s="425"/>
      <c r="CM17" s="425"/>
      <c r="CN17" s="426"/>
      <c r="CO17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98" ht="25.5">
      <c r="A18" s="146" t="s">
        <v>449</v>
      </c>
      <c r="CO18" s="455" t="s">
        <v>464</v>
      </c>
      <c r="CP18" s="453"/>
      <c r="CQ18" s="453"/>
      <c r="CR18" s="453"/>
      <c r="CS18" s="454"/>
      <c r="CT18"/>
    </row>
    <row r="19" spans="1:116" ht="25.5">
      <c r="A19" s="149" t="s">
        <v>459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/>
      <c r="BC19"/>
      <c r="BD19"/>
      <c r="BE19"/>
      <c r="BF19"/>
      <c r="BG19"/>
      <c r="BH19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/>
      <c r="CE19"/>
      <c r="CF19"/>
      <c r="CG19"/>
      <c r="CH19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424" t="s">
        <v>460</v>
      </c>
      <c r="CU19" s="425"/>
      <c r="CV19" s="425"/>
      <c r="CW19" s="425"/>
      <c r="CX19" s="42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</row>
    <row r="20" spans="1:105" ht="25.5">
      <c r="A20" s="146" t="s">
        <v>450</v>
      </c>
      <c r="BS20"/>
      <c r="CV20" s="451" t="s">
        <v>463</v>
      </c>
      <c r="CW20" s="452"/>
      <c r="CX20" s="452"/>
      <c r="CY20" s="453"/>
      <c r="CZ20" s="454"/>
      <c r="DA20"/>
    </row>
    <row r="21" ht="25.5">
      <c r="A21" s="161" t="s">
        <v>432</v>
      </c>
    </row>
    <row r="22" ht="25.5">
      <c r="A22" s="149" t="s">
        <v>272</v>
      </c>
    </row>
  </sheetData>
  <sheetProtection/>
  <mergeCells count="33">
    <mergeCell ref="CB11:CH11"/>
    <mergeCell ref="CG14:CH14"/>
    <mergeCell ref="CT19:CX19"/>
    <mergeCell ref="CK17:CN17"/>
    <mergeCell ref="CO18:CS18"/>
    <mergeCell ref="CV20:CZ20"/>
    <mergeCell ref="CD13:CI13"/>
    <mergeCell ref="CN16:CU16"/>
    <mergeCell ref="CK16:CM16"/>
    <mergeCell ref="AW4:BA4"/>
    <mergeCell ref="CI15:CM15"/>
    <mergeCell ref="AX5:BA5"/>
    <mergeCell ref="AX6:BA6"/>
    <mergeCell ref="BB7:BF7"/>
    <mergeCell ref="BF9:BI9"/>
    <mergeCell ref="BC8:BG8"/>
    <mergeCell ref="CD12:CH12"/>
    <mergeCell ref="BV10:BY10"/>
    <mergeCell ref="BZ10:CF10"/>
    <mergeCell ref="B1:C1"/>
    <mergeCell ref="D1:P1"/>
    <mergeCell ref="Q1:AB1"/>
    <mergeCell ref="ED1:EQ1"/>
    <mergeCell ref="AC1:AP1"/>
    <mergeCell ref="AQ1:BB1"/>
    <mergeCell ref="BC1:BP1"/>
    <mergeCell ref="BQ1:CC1"/>
    <mergeCell ref="ER1:FC1"/>
    <mergeCell ref="FD1:FE1"/>
    <mergeCell ref="CD1:CO1"/>
    <mergeCell ref="CP1:DD1"/>
    <mergeCell ref="DE1:DP1"/>
    <mergeCell ref="DQ1:EC1"/>
  </mergeCells>
  <hyperlinks>
    <hyperlink ref="A2" r:id="rId1" display="FAI"/>
    <hyperlink ref="A5" r:id="rId2" display="http://www.pribinacup.sk/"/>
    <hyperlink ref="A7" r:id="rId3" display="http://www.fccgliding.sk/"/>
    <hyperlink ref="BB7:BF7" r:id="rId4" display="FCC Gliding: 14.4.-26.4.13 (Prievidza, SK)"/>
    <hyperlink ref="A4" r:id="rId5" display="http://www.azcup.cz/"/>
    <hyperlink ref="AW4:BA4" r:id="rId6" display="http://www.azcup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30"/>
  <sheetViews>
    <sheetView zoomScalePageLayoutView="0" workbookViewId="0" topLeftCell="A1">
      <pane xSplit="1" ySplit="3" topLeftCell="AN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33" sqref="AZ33"/>
    </sheetView>
  </sheetViews>
  <sheetFormatPr defaultColWidth="9.140625" defaultRowHeight="12.75"/>
  <cols>
    <col min="1" max="1" width="23.0039062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70" ht="12.75">
      <c r="A1" s="152">
        <v>2015</v>
      </c>
      <c r="B1" s="414" t="s">
        <v>149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 t="s">
        <v>148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216" t="s">
        <v>72</v>
      </c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7" t="s">
        <v>1</v>
      </c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6" t="s">
        <v>6</v>
      </c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7" t="s">
        <v>11</v>
      </c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6" t="s">
        <v>17</v>
      </c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7" t="s">
        <v>26</v>
      </c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6" t="s">
        <v>37</v>
      </c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7" t="s">
        <v>73</v>
      </c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6" t="s">
        <v>202</v>
      </c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7" t="s">
        <v>203</v>
      </c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8">
        <v>2016</v>
      </c>
      <c r="FC1"/>
      <c r="FD1"/>
      <c r="FE1"/>
      <c r="FF1"/>
      <c r="FG1"/>
      <c r="FH1"/>
      <c r="FI1"/>
      <c r="FJ1"/>
      <c r="FK1"/>
      <c r="FL1"/>
      <c r="FM1"/>
      <c r="FN1"/>
    </row>
    <row r="2" spans="1:158" s="4" customFormat="1" ht="12.75">
      <c r="A2" s="7" t="s">
        <v>87</v>
      </c>
      <c r="B2" s="13">
        <f>DATE(A1,1,3)</f>
        <v>42007</v>
      </c>
      <c r="C2" s="15">
        <f>B2+1</f>
        <v>42008</v>
      </c>
      <c r="D2" s="15"/>
      <c r="E2" s="15">
        <f>C2+6</f>
        <v>42014</v>
      </c>
      <c r="F2" s="13">
        <f>C2+7</f>
        <v>42015</v>
      </c>
      <c r="G2" s="13"/>
      <c r="H2" s="13">
        <f>E2+7</f>
        <v>42021</v>
      </c>
      <c r="I2" s="15">
        <f>F2+7</f>
        <v>42022</v>
      </c>
      <c r="J2" s="15"/>
      <c r="K2" s="15">
        <f>H2+7</f>
        <v>42028</v>
      </c>
      <c r="L2" s="13">
        <f>I2+7</f>
        <v>42029</v>
      </c>
      <c r="M2" s="13"/>
      <c r="N2" s="13">
        <f>K2+7</f>
        <v>42035</v>
      </c>
      <c r="O2" s="15">
        <f>L2+7</f>
        <v>42036</v>
      </c>
      <c r="P2" s="15"/>
      <c r="Q2" s="15">
        <f>N2+7</f>
        <v>42042</v>
      </c>
      <c r="R2" s="13">
        <f>O2+7</f>
        <v>42043</v>
      </c>
      <c r="S2" s="13"/>
      <c r="T2" s="13">
        <f>Q2+7</f>
        <v>42049</v>
      </c>
      <c r="U2" s="15">
        <f>R2+7</f>
        <v>42050</v>
      </c>
      <c r="V2" s="15"/>
      <c r="W2" s="15">
        <f>T2+7</f>
        <v>42056</v>
      </c>
      <c r="X2" s="13">
        <f>U2+7</f>
        <v>42057</v>
      </c>
      <c r="Y2" s="13"/>
      <c r="Z2" s="13">
        <f>W2+7</f>
        <v>42063</v>
      </c>
      <c r="AA2" s="15">
        <f>X2+7</f>
        <v>42064</v>
      </c>
      <c r="AB2" s="15"/>
      <c r="AC2" s="15">
        <f>Z2+7</f>
        <v>42070</v>
      </c>
      <c r="AD2" s="13">
        <f>AA2+7</f>
        <v>42071</v>
      </c>
      <c r="AE2" s="13"/>
      <c r="AF2" s="13">
        <f>AC2+7</f>
        <v>42077</v>
      </c>
      <c r="AG2" s="15">
        <f>AD2+7</f>
        <v>42078</v>
      </c>
      <c r="AH2" s="15"/>
      <c r="AI2" s="15">
        <f>AF2+7</f>
        <v>42084</v>
      </c>
      <c r="AJ2" s="13">
        <f>AG2+7</f>
        <v>42085</v>
      </c>
      <c r="AK2" s="13"/>
      <c r="AL2" s="13">
        <f>AI2+7</f>
        <v>42091</v>
      </c>
      <c r="AM2" s="15">
        <f>AJ2+7</f>
        <v>42092</v>
      </c>
      <c r="AN2" s="15"/>
      <c r="AO2" s="15">
        <f>AL2+7</f>
        <v>42098</v>
      </c>
      <c r="AP2" s="13">
        <f>AM2+7</f>
        <v>42099</v>
      </c>
      <c r="AQ2" s="13"/>
      <c r="AR2" s="13">
        <f>AO2+7</f>
        <v>42105</v>
      </c>
      <c r="AS2" s="15">
        <f>AP2+7</f>
        <v>42106</v>
      </c>
      <c r="AT2" s="15"/>
      <c r="AU2" s="15">
        <f>AR2+7</f>
        <v>42112</v>
      </c>
      <c r="AV2" s="13">
        <f>AS2+7</f>
        <v>42113</v>
      </c>
      <c r="AW2" s="13"/>
      <c r="AX2" s="13">
        <f>AU2+7</f>
        <v>42119</v>
      </c>
      <c r="AY2" s="15">
        <f>AV2+7</f>
        <v>42120</v>
      </c>
      <c r="AZ2" s="15"/>
      <c r="BA2" s="15">
        <f>AX2+7</f>
        <v>42126</v>
      </c>
      <c r="BB2" s="13">
        <f>AY2+7</f>
        <v>42127</v>
      </c>
      <c r="BC2" s="13"/>
      <c r="BD2" s="13">
        <f>BA2+7</f>
        <v>42133</v>
      </c>
      <c r="BE2" s="15">
        <f>BB2+7</f>
        <v>42134</v>
      </c>
      <c r="BF2" s="15"/>
      <c r="BG2" s="15">
        <f>BD2+7</f>
        <v>42140</v>
      </c>
      <c r="BH2" s="13">
        <f>BE2+7</f>
        <v>42141</v>
      </c>
      <c r="BI2" s="13"/>
      <c r="BJ2" s="13">
        <f>BG2+7</f>
        <v>42147</v>
      </c>
      <c r="BK2" s="15">
        <f>BH2+7</f>
        <v>42148</v>
      </c>
      <c r="BL2" s="15"/>
      <c r="BM2" s="15">
        <f>BJ2+7</f>
        <v>42154</v>
      </c>
      <c r="BN2" s="13">
        <f>BK2+7</f>
        <v>42155</v>
      </c>
      <c r="BO2" s="13"/>
      <c r="BP2" s="13">
        <f>BM2+7</f>
        <v>42161</v>
      </c>
      <c r="BQ2" s="15">
        <f>BN2+7</f>
        <v>42162</v>
      </c>
      <c r="BR2" s="15"/>
      <c r="BS2" s="15">
        <f>BP2+7</f>
        <v>42168</v>
      </c>
      <c r="BT2" s="13">
        <f>BQ2+7</f>
        <v>42169</v>
      </c>
      <c r="BU2" s="13"/>
      <c r="BV2" s="13">
        <f>BS2+7</f>
        <v>42175</v>
      </c>
      <c r="BW2" s="15">
        <f>BT2+7</f>
        <v>42176</v>
      </c>
      <c r="BX2" s="15"/>
      <c r="BY2" s="15">
        <f>BV2+7</f>
        <v>42182</v>
      </c>
      <c r="BZ2" s="13">
        <f>BW2+7</f>
        <v>42183</v>
      </c>
      <c r="CA2" s="13"/>
      <c r="CB2" s="13">
        <f>BY2+7</f>
        <v>42189</v>
      </c>
      <c r="CC2" s="15">
        <f>BZ2+7</f>
        <v>42190</v>
      </c>
      <c r="CD2" s="15"/>
      <c r="CE2" s="15">
        <f>CB2+7</f>
        <v>42196</v>
      </c>
      <c r="CF2" s="13">
        <f>CC2+7</f>
        <v>42197</v>
      </c>
      <c r="CG2" s="13"/>
      <c r="CH2" s="13">
        <f>CE2+7</f>
        <v>42203</v>
      </c>
      <c r="CI2" s="15">
        <f>CF2+7</f>
        <v>42204</v>
      </c>
      <c r="CJ2" s="15"/>
      <c r="CK2" s="15">
        <f>CH2+7</f>
        <v>42210</v>
      </c>
      <c r="CL2" s="13">
        <f>CI2+7</f>
        <v>42211</v>
      </c>
      <c r="CM2" s="13"/>
      <c r="CN2" s="13">
        <f>CK2+7</f>
        <v>42217</v>
      </c>
      <c r="CO2" s="15">
        <f>CL2+7</f>
        <v>42218</v>
      </c>
      <c r="CP2" s="15"/>
      <c r="CQ2" s="15">
        <f>CN2+7</f>
        <v>42224</v>
      </c>
      <c r="CR2" s="13">
        <f>CO2+7</f>
        <v>42225</v>
      </c>
      <c r="CS2" s="13"/>
      <c r="CT2" s="13">
        <f>CQ2+7</f>
        <v>42231</v>
      </c>
      <c r="CU2" s="15">
        <f>CR2+7</f>
        <v>42232</v>
      </c>
      <c r="CV2" s="15"/>
      <c r="CW2" s="15">
        <f>CT2+7</f>
        <v>42238</v>
      </c>
      <c r="CX2" s="13">
        <f>CU2+7</f>
        <v>42239</v>
      </c>
      <c r="CY2" s="13"/>
      <c r="CZ2" s="13">
        <f>CW2+7</f>
        <v>42245</v>
      </c>
      <c r="DA2" s="15">
        <f>CX2+7</f>
        <v>42246</v>
      </c>
      <c r="DB2" s="15"/>
      <c r="DC2" s="15">
        <f>CZ2+7</f>
        <v>42252</v>
      </c>
      <c r="DD2" s="13">
        <f>DA2+7</f>
        <v>42253</v>
      </c>
      <c r="DE2" s="13"/>
      <c r="DF2" s="13">
        <f>DC2+7</f>
        <v>42259</v>
      </c>
      <c r="DG2" s="15">
        <f>DD2+7</f>
        <v>42260</v>
      </c>
      <c r="DH2" s="15"/>
      <c r="DI2" s="15">
        <f>DF2+7</f>
        <v>42266</v>
      </c>
      <c r="DJ2" s="13">
        <f>DG2+7</f>
        <v>42267</v>
      </c>
      <c r="DK2" s="13"/>
      <c r="DL2" s="13">
        <f>DI2+7</f>
        <v>42273</v>
      </c>
      <c r="DM2" s="15">
        <f>DJ2+7</f>
        <v>42274</v>
      </c>
      <c r="DN2" s="15"/>
      <c r="DO2" s="15">
        <f>DL2+7</f>
        <v>42280</v>
      </c>
      <c r="DP2" s="13">
        <f>DM2+7</f>
        <v>42281</v>
      </c>
      <c r="DQ2" s="13"/>
      <c r="DR2" s="13">
        <f>DO2+7</f>
        <v>42287</v>
      </c>
      <c r="DS2" s="15">
        <f>DP2+7</f>
        <v>42288</v>
      </c>
      <c r="DT2" s="15"/>
      <c r="DU2" s="15">
        <f>DR2+7</f>
        <v>42294</v>
      </c>
      <c r="DV2" s="13">
        <f>DS2+7</f>
        <v>42295</v>
      </c>
      <c r="DW2" s="13"/>
      <c r="DX2" s="13">
        <f>DU2+7</f>
        <v>42301</v>
      </c>
      <c r="DY2" s="15">
        <f>DV2+7</f>
        <v>42302</v>
      </c>
      <c r="DZ2" s="15"/>
      <c r="EA2" s="15">
        <f>DX2+7</f>
        <v>42308</v>
      </c>
      <c r="EB2" s="13">
        <f>DY2+7</f>
        <v>42309</v>
      </c>
      <c r="EC2" s="13"/>
      <c r="ED2" s="13">
        <f>EA2+7</f>
        <v>42315</v>
      </c>
      <c r="EE2" s="15">
        <f>EB2+7</f>
        <v>42316</v>
      </c>
      <c r="EF2" s="15"/>
      <c r="EG2" s="15">
        <f>ED2+7</f>
        <v>42322</v>
      </c>
      <c r="EH2" s="13">
        <f>EE2+7</f>
        <v>42323</v>
      </c>
      <c r="EI2" s="13"/>
      <c r="EJ2" s="13">
        <f>EG2+7</f>
        <v>42329</v>
      </c>
      <c r="EK2" s="15">
        <f>EH2+7</f>
        <v>42330</v>
      </c>
      <c r="EL2" s="15"/>
      <c r="EM2" s="15">
        <f>EJ2+7</f>
        <v>42336</v>
      </c>
      <c r="EN2" s="13">
        <f>EK2+7</f>
        <v>42337</v>
      </c>
      <c r="EO2" s="13"/>
      <c r="EP2" s="13">
        <f>EM2+7</f>
        <v>42343</v>
      </c>
      <c r="EQ2" s="15">
        <f>EN2+7</f>
        <v>42344</v>
      </c>
      <c r="ER2" s="15"/>
      <c r="ES2" s="15">
        <f>EP2+7</f>
        <v>42350</v>
      </c>
      <c r="ET2" s="13">
        <f>EQ2+7</f>
        <v>42351</v>
      </c>
      <c r="EU2" s="13"/>
      <c r="EV2" s="13">
        <f>ES2+7</f>
        <v>42357</v>
      </c>
      <c r="EW2" s="15">
        <f>ET2+7</f>
        <v>42358</v>
      </c>
      <c r="EX2" s="15"/>
      <c r="EY2" s="15">
        <f>EV2+7</f>
        <v>42364</v>
      </c>
      <c r="EZ2" s="13">
        <f>EW2+7</f>
        <v>42365</v>
      </c>
      <c r="FA2" s="13"/>
      <c r="FB2" s="13">
        <f>EY2+7</f>
        <v>42371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25.5" customHeight="1">
      <c r="A4" s="89" t="s">
        <v>224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251" t="s">
        <v>474</v>
      </c>
      <c r="AO4" s="267"/>
      <c r="AP4" s="267"/>
      <c r="AQ4" s="267"/>
      <c r="AR4" s="268"/>
      <c r="AS4" s="6"/>
      <c r="AT4" s="6"/>
      <c r="AU4" s="6"/>
      <c r="AV4" s="6"/>
      <c r="AW4" s="6"/>
      <c r="AX4" s="6"/>
      <c r="AY4" s="6"/>
      <c r="AZ4" s="6"/>
      <c r="BA4" s="6"/>
      <c r="BB4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ht="25.5" customHeight="1">
      <c r="A5" s="169" t="s">
        <v>491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/>
      <c r="AO5"/>
      <c r="AP5"/>
      <c r="AQ5" s="476" t="s">
        <v>492</v>
      </c>
      <c r="AR5" s="477"/>
      <c r="AS5" s="477"/>
      <c r="AT5" s="478"/>
      <c r="AU5" s="6"/>
      <c r="AV5" s="6"/>
      <c r="AW5" s="6"/>
      <c r="AX5" s="6"/>
      <c r="AY5" s="6"/>
      <c r="AZ5" s="6"/>
      <c r="BA5" s="6"/>
      <c r="BB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>
      <c r="A6" s="89" t="s">
        <v>404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51" t="s">
        <v>471</v>
      </c>
      <c r="AT6" s="267"/>
      <c r="AU6" s="267"/>
      <c r="AV6" s="267"/>
      <c r="AW6" s="268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>
      <c r="A7" s="150" t="s">
        <v>282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441" t="s">
        <v>472</v>
      </c>
      <c r="AU7" s="442"/>
      <c r="AV7" s="442"/>
      <c r="AW7" s="442"/>
      <c r="AX7" s="443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25.5">
      <c r="A8" s="150" t="s">
        <v>486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/>
      <c r="AU8"/>
      <c r="AV8"/>
      <c r="AW8"/>
      <c r="AX8"/>
      <c r="AY8" s="6"/>
      <c r="AZ8" s="495" t="s">
        <v>487</v>
      </c>
      <c r="BA8" s="495"/>
      <c r="BB8" s="495"/>
      <c r="BC8" s="495"/>
      <c r="BD8" s="495"/>
      <c r="BE8" s="495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116" ht="25.5">
      <c r="A9" s="150" t="s">
        <v>273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492" t="s">
        <v>473</v>
      </c>
      <c r="BA9" s="493"/>
      <c r="BB9" s="493"/>
      <c r="BC9" s="493"/>
      <c r="BD9" s="494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</row>
    <row r="10" spans="1:111" ht="25.5" customHeight="1">
      <c r="A10" s="168" t="s">
        <v>477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476" t="s">
        <v>478</v>
      </c>
      <c r="BB10" s="477"/>
      <c r="BC10" s="477"/>
      <c r="BD10" s="478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6"/>
      <c r="CL10" s="6"/>
      <c r="CM10" s="6"/>
      <c r="CN10" s="6"/>
      <c r="CO10" s="6"/>
      <c r="CP10" s="17"/>
      <c r="CQ10" s="17"/>
      <c r="CR10" s="17"/>
      <c r="CS10" s="17"/>
      <c r="CT10" s="17"/>
      <c r="CU10" s="17"/>
      <c r="CV10" s="17"/>
      <c r="CW10" s="17"/>
      <c r="DC10" s="6"/>
      <c r="DD10" s="6"/>
      <c r="DE10" s="6"/>
      <c r="DF10" s="6"/>
      <c r="DG10"/>
    </row>
    <row r="11" spans="1:105" ht="25.5" customHeight="1">
      <c r="A11" s="146" t="s">
        <v>481</v>
      </c>
      <c r="BK11" s="455" t="s">
        <v>482</v>
      </c>
      <c r="BL11" s="453"/>
      <c r="BM11" s="453"/>
      <c r="BN11" s="453"/>
      <c r="BO11" s="453"/>
      <c r="BP11" s="454"/>
      <c r="CV11" s="6"/>
      <c r="CW11" s="6"/>
      <c r="CX11" s="6"/>
      <c r="CY11" s="6"/>
      <c r="CZ11" s="6"/>
      <c r="DA11"/>
    </row>
    <row r="12" spans="1:105" ht="25.5" customHeight="1">
      <c r="A12" s="170" t="s">
        <v>506</v>
      </c>
      <c r="BK12"/>
      <c r="BL12"/>
      <c r="BM12"/>
      <c r="BN12"/>
      <c r="BO12"/>
      <c r="BP12"/>
      <c r="BV12" s="496" t="s">
        <v>507</v>
      </c>
      <c r="BW12" s="496"/>
      <c r="BX12" s="496"/>
      <c r="BY12" s="496"/>
      <c r="BZ12" s="496"/>
      <c r="CV12" s="6"/>
      <c r="CW12" s="6"/>
      <c r="CX12" s="6"/>
      <c r="CY12" s="6"/>
      <c r="CZ12" s="6"/>
      <c r="DA12"/>
    </row>
    <row r="13" spans="1:105" ht="25.5" customHeight="1">
      <c r="A13" s="166" t="s">
        <v>493</v>
      </c>
      <c r="BK13"/>
      <c r="BL13"/>
      <c r="BM13"/>
      <c r="BN13"/>
      <c r="BO13"/>
      <c r="BP13"/>
      <c r="BZ13" s="479" t="s">
        <v>494</v>
      </c>
      <c r="CA13" s="480"/>
      <c r="CB13" s="480"/>
      <c r="CC13" s="480"/>
      <c r="CD13" s="481"/>
      <c r="CV13" s="6"/>
      <c r="CW13" s="6"/>
      <c r="CX13" s="6"/>
      <c r="CY13" s="6"/>
      <c r="CZ13" s="6"/>
      <c r="DA13"/>
    </row>
    <row r="14" spans="1:105" ht="25.5" customHeight="1">
      <c r="A14" s="170" t="s">
        <v>501</v>
      </c>
      <c r="BK14"/>
      <c r="BL14"/>
      <c r="BM14"/>
      <c r="BN14"/>
      <c r="BO14"/>
      <c r="BP14"/>
      <c r="BZ14"/>
      <c r="CA14" s="467" t="s">
        <v>502</v>
      </c>
      <c r="CB14" s="482"/>
      <c r="CC14" s="482"/>
      <c r="CD14" s="482"/>
      <c r="CE14" s="483"/>
      <c r="CV14" s="6"/>
      <c r="CW14" s="6"/>
      <c r="CX14" s="6"/>
      <c r="CY14" s="6"/>
      <c r="CZ14" s="6"/>
      <c r="DA14"/>
    </row>
    <row r="15" spans="1:105" ht="25.5" customHeight="1">
      <c r="A15" s="167" t="s">
        <v>485</v>
      </c>
      <c r="BK15"/>
      <c r="BL15"/>
      <c r="BM15"/>
      <c r="BN15"/>
      <c r="BO15"/>
      <c r="BP15"/>
      <c r="BY15" s="485" t="s">
        <v>488</v>
      </c>
      <c r="BZ15" s="486"/>
      <c r="CA15" s="487"/>
      <c r="CB15" s="488"/>
      <c r="CV15" s="6"/>
      <c r="CW15" s="6"/>
      <c r="CX15" s="6"/>
      <c r="CY15" s="6"/>
      <c r="CZ15" s="6"/>
      <c r="DA15"/>
    </row>
    <row r="16" spans="1:91" ht="25.5" customHeight="1">
      <c r="A16" s="146" t="s">
        <v>479</v>
      </c>
      <c r="BY16" s="6"/>
      <c r="BZ16" s="6"/>
      <c r="CA16" s="6"/>
      <c r="CB16" s="6"/>
      <c r="CC16" s="455" t="s">
        <v>483</v>
      </c>
      <c r="CD16" s="453"/>
      <c r="CE16" s="453"/>
      <c r="CF16" s="453"/>
      <c r="CG16" s="453"/>
      <c r="CH16" s="454"/>
      <c r="CL16" s="6"/>
      <c r="CM16" s="6"/>
    </row>
    <row r="17" spans="1:91" ht="25.5" customHeight="1">
      <c r="A17" s="170" t="s">
        <v>495</v>
      </c>
      <c r="BY17" s="6"/>
      <c r="BZ17" s="6"/>
      <c r="CA17" s="6"/>
      <c r="CB17" s="6"/>
      <c r="CC17"/>
      <c r="CD17"/>
      <c r="CE17" s="467" t="s">
        <v>497</v>
      </c>
      <c r="CF17" s="482"/>
      <c r="CG17" s="482"/>
      <c r="CH17" s="482"/>
      <c r="CI17" s="483"/>
      <c r="CL17" s="6"/>
      <c r="CM17" s="6"/>
    </row>
    <row r="18" spans="1:89" ht="25.5">
      <c r="A18" s="156" t="s">
        <v>437</v>
      </c>
      <c r="BT18" s="6"/>
      <c r="BU18" s="6"/>
      <c r="BV18" s="6"/>
      <c r="BW18" s="6"/>
      <c r="BX18" s="6"/>
      <c r="CB18" s="456" t="s">
        <v>40</v>
      </c>
      <c r="CC18" s="470"/>
      <c r="CD18" s="470"/>
      <c r="CE18" s="471"/>
      <c r="CF18" s="461" t="s">
        <v>436</v>
      </c>
      <c r="CG18" s="389"/>
      <c r="CH18" s="389"/>
      <c r="CI18" s="389"/>
      <c r="CJ18" s="389"/>
      <c r="CK18" s="390"/>
    </row>
    <row r="19" spans="1:91" ht="25.5" customHeight="1">
      <c r="A19" s="171" t="s">
        <v>461</v>
      </c>
      <c r="BY19" s="6"/>
      <c r="BZ19" s="6"/>
      <c r="CA19" s="6"/>
      <c r="CB19" s="6"/>
      <c r="CC19"/>
      <c r="CD19"/>
      <c r="CE19"/>
      <c r="CF19"/>
      <c r="CG19"/>
      <c r="CH19" s="484" t="s">
        <v>496</v>
      </c>
      <c r="CI19" s="484"/>
      <c r="CJ19" s="484"/>
      <c r="CK19" s="484"/>
      <c r="CL19" s="6"/>
      <c r="CM19" s="6"/>
    </row>
    <row r="20" spans="1:91" ht="25.5" customHeight="1">
      <c r="A20" s="171" t="s">
        <v>272</v>
      </c>
      <c r="BY20" s="6"/>
      <c r="BZ20" s="6"/>
      <c r="CA20" s="6"/>
      <c r="CB20" s="6"/>
      <c r="CC20"/>
      <c r="CD20"/>
      <c r="CE20"/>
      <c r="CF20"/>
      <c r="CG20"/>
      <c r="CH20" s="496" t="s">
        <v>505</v>
      </c>
      <c r="CI20" s="496"/>
      <c r="CJ20" s="496"/>
      <c r="CK20" s="496"/>
      <c r="CL20" s="496"/>
      <c r="CM20" s="6"/>
    </row>
    <row r="21" spans="1:98" ht="25.5" customHeight="1">
      <c r="A21" s="146" t="s">
        <v>480</v>
      </c>
      <c r="CL21" s="451" t="s">
        <v>484</v>
      </c>
      <c r="CM21" s="453"/>
      <c r="CN21" s="453"/>
      <c r="CO21" s="453"/>
      <c r="CP21" s="453"/>
      <c r="CQ21" s="454"/>
      <c r="CR21" s="6"/>
      <c r="CS21" s="6"/>
      <c r="CT21"/>
    </row>
    <row r="22" spans="1:98" ht="25.5" customHeight="1">
      <c r="A22" s="171" t="s">
        <v>503</v>
      </c>
      <c r="CL22"/>
      <c r="CM22"/>
      <c r="CN22" s="496" t="s">
        <v>504</v>
      </c>
      <c r="CO22" s="496"/>
      <c r="CP22" s="496"/>
      <c r="CQ22" s="496"/>
      <c r="CR22" s="6"/>
      <c r="CS22" s="6"/>
      <c r="CT22"/>
    </row>
    <row r="23" spans="1:98" ht="25.5" customHeight="1">
      <c r="A23" s="162" t="s">
        <v>440</v>
      </c>
      <c r="BZ23" s="6"/>
      <c r="CA23" s="6"/>
      <c r="CB23" s="6"/>
      <c r="CC23" s="6"/>
      <c r="CD23" s="6"/>
      <c r="CE23" s="6"/>
      <c r="CF23" s="6"/>
      <c r="CG23" s="6"/>
      <c r="CH23" s="6"/>
      <c r="CK23" s="456" t="s">
        <v>40</v>
      </c>
      <c r="CL23" s="470"/>
      <c r="CM23" s="471"/>
      <c r="CN23" s="497" t="s">
        <v>441</v>
      </c>
      <c r="CO23" s="498"/>
      <c r="CP23" s="498"/>
      <c r="CQ23" s="498"/>
      <c r="CR23" s="498"/>
      <c r="CS23" s="499"/>
      <c r="CT23"/>
    </row>
    <row r="24" spans="1:101" ht="25.5" customHeight="1">
      <c r="A24" s="156" t="s">
        <v>444</v>
      </c>
      <c r="CB24" s="6"/>
      <c r="CC24" s="6"/>
      <c r="CD24" s="6"/>
      <c r="CE24" s="6"/>
      <c r="CF24" s="6"/>
      <c r="CG24" s="6"/>
      <c r="CH24" s="6"/>
      <c r="CI24" s="6"/>
      <c r="CJ24" s="6"/>
      <c r="CK24" s="456" t="s">
        <v>40</v>
      </c>
      <c r="CL24" s="470"/>
      <c r="CM24" s="471"/>
      <c r="CN24" s="461" t="s">
        <v>445</v>
      </c>
      <c r="CO24" s="465"/>
      <c r="CP24" s="465"/>
      <c r="CQ24" s="465"/>
      <c r="CR24" s="465"/>
      <c r="CS24" s="465"/>
      <c r="CT24" s="466"/>
      <c r="CU24"/>
      <c r="CV24"/>
      <c r="CW24"/>
    </row>
    <row r="25" spans="1:101" ht="25.5" customHeight="1">
      <c r="A25" s="156" t="s">
        <v>438</v>
      </c>
      <c r="CB25" s="6"/>
      <c r="CC25" s="6"/>
      <c r="CD25" s="6"/>
      <c r="CE25" s="6"/>
      <c r="CF25" s="6"/>
      <c r="CG25" s="6"/>
      <c r="CH25" s="6"/>
      <c r="CI25" s="6"/>
      <c r="CJ25" s="6"/>
      <c r="CK25" s="456" t="s">
        <v>40</v>
      </c>
      <c r="CL25" s="470"/>
      <c r="CM25" s="470"/>
      <c r="CN25" s="471"/>
      <c r="CO25" s="500" t="s">
        <v>439</v>
      </c>
      <c r="CP25" s="500"/>
      <c r="CQ25" s="500"/>
      <c r="CR25" s="500"/>
      <c r="CS25" s="500"/>
      <c r="CT25" s="501"/>
      <c r="CU25"/>
      <c r="CV25"/>
      <c r="CW25"/>
    </row>
    <row r="26" spans="1:101" ht="25.5" customHeight="1">
      <c r="A26" s="171" t="s">
        <v>459</v>
      </c>
      <c r="CB26" s="6"/>
      <c r="CC26" s="6"/>
      <c r="CD26" s="6"/>
      <c r="CE26" s="6"/>
      <c r="CF26" s="6"/>
      <c r="CG26" s="6"/>
      <c r="CH26" s="6"/>
      <c r="CI26" s="6"/>
      <c r="CJ26" s="6"/>
      <c r="CK26"/>
      <c r="CL26"/>
      <c r="CM26"/>
      <c r="CN26"/>
      <c r="CO26"/>
      <c r="CP26"/>
      <c r="CQ26"/>
      <c r="CR26"/>
      <c r="CS26"/>
      <c r="CT26" s="496" t="s">
        <v>500</v>
      </c>
      <c r="CU26" s="496"/>
      <c r="CV26" s="496"/>
      <c r="CW26" s="496"/>
    </row>
    <row r="27" spans="1:102" ht="25.5" customHeight="1">
      <c r="A27" s="171" t="s">
        <v>498</v>
      </c>
      <c r="CB27" s="6"/>
      <c r="CC27" s="6"/>
      <c r="CD27" s="6"/>
      <c r="CE27" s="6"/>
      <c r="CF27" s="6"/>
      <c r="CG27" s="6"/>
      <c r="CH27" s="6"/>
      <c r="CI27" s="6"/>
      <c r="CJ27" s="6"/>
      <c r="CK27"/>
      <c r="CL27"/>
      <c r="CM27"/>
      <c r="CN27"/>
      <c r="CO27"/>
      <c r="CP27"/>
      <c r="CQ27"/>
      <c r="CR27"/>
      <c r="CS27"/>
      <c r="CT27" s="496" t="s">
        <v>499</v>
      </c>
      <c r="CU27" s="496"/>
      <c r="CV27" s="496"/>
      <c r="CW27" s="496"/>
      <c r="CX27" s="496"/>
    </row>
    <row r="28" spans="1:111" ht="25.5" customHeight="1">
      <c r="A28" s="156" t="s">
        <v>475</v>
      </c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I28" s="17"/>
      <c r="CJ28" s="17"/>
      <c r="CK28" s="6"/>
      <c r="CL28" s="6"/>
      <c r="CM28" s="6"/>
      <c r="CN28" s="6"/>
      <c r="CO28" s="6"/>
      <c r="CP28" s="17"/>
      <c r="CQ28" s="17"/>
      <c r="CR28" s="17"/>
      <c r="CS28" s="17"/>
      <c r="CT28" s="17"/>
      <c r="CU28" s="17"/>
      <c r="CV28" s="17"/>
      <c r="CW28" s="17"/>
      <c r="DC28" s="461" t="s">
        <v>476</v>
      </c>
      <c r="DD28" s="465"/>
      <c r="DE28" s="465"/>
      <c r="DF28" s="466"/>
      <c r="DG28"/>
    </row>
    <row r="29" spans="1:150" ht="25.5" customHeight="1">
      <c r="A29" s="162" t="s">
        <v>442</v>
      </c>
      <c r="BD29"/>
      <c r="BE29"/>
      <c r="BF29"/>
      <c r="CM29" s="6"/>
      <c r="CN29" s="6"/>
      <c r="CO29" s="6"/>
      <c r="CP29" s="6"/>
      <c r="CQ29" s="6"/>
      <c r="CR29" s="6"/>
      <c r="CS29" s="6"/>
      <c r="CT29" s="6"/>
      <c r="EJ29" s="456" t="s">
        <v>40</v>
      </c>
      <c r="EK29" s="470"/>
      <c r="EL29" s="470"/>
      <c r="EM29" s="470"/>
      <c r="EN29" s="471"/>
      <c r="EO29" s="489" t="s">
        <v>443</v>
      </c>
      <c r="EP29" s="490"/>
      <c r="EQ29" s="490"/>
      <c r="ER29" s="490"/>
      <c r="ES29" s="491"/>
      <c r="ET29"/>
    </row>
    <row r="30" spans="1:149" ht="25.5" customHeight="1">
      <c r="A30" s="160" t="s">
        <v>489</v>
      </c>
      <c r="EO30" s="461" t="s">
        <v>490</v>
      </c>
      <c r="EP30" s="465"/>
      <c r="EQ30" s="465"/>
      <c r="ER30" s="465"/>
      <c r="ES30" s="466"/>
    </row>
  </sheetData>
  <sheetProtection/>
  <mergeCells count="44">
    <mergeCell ref="EO1:FA1"/>
    <mergeCell ref="CF18:CK18"/>
    <mergeCell ref="CB18:CE18"/>
    <mergeCell ref="CO25:CT25"/>
    <mergeCell ref="CK25:CN25"/>
    <mergeCell ref="CA1:CM1"/>
    <mergeCell ref="CN1:DA1"/>
    <mergeCell ref="DO1:EA1"/>
    <mergeCell ref="CA14:CE14"/>
    <mergeCell ref="CN22:CQ22"/>
    <mergeCell ref="B1:N1"/>
    <mergeCell ref="O1:Z1"/>
    <mergeCell ref="AA1:AM1"/>
    <mergeCell ref="AN1:AZ1"/>
    <mergeCell ref="BA1:BN1"/>
    <mergeCell ref="BO1:BZ1"/>
    <mergeCell ref="EB1:EN1"/>
    <mergeCell ref="DB1:DN1"/>
    <mergeCell ref="CK23:CM23"/>
    <mergeCell ref="CN23:CS23"/>
    <mergeCell ref="EJ29:EN29"/>
    <mergeCell ref="DC28:DF28"/>
    <mergeCell ref="CT27:CX27"/>
    <mergeCell ref="CT26:CW26"/>
    <mergeCell ref="CH20:CL20"/>
    <mergeCell ref="CN24:CT24"/>
    <mergeCell ref="BK11:BP11"/>
    <mergeCell ref="CL21:CQ21"/>
    <mergeCell ref="AS6:AW6"/>
    <mergeCell ref="AT7:AX7"/>
    <mergeCell ref="AZ9:BD9"/>
    <mergeCell ref="BA10:BD10"/>
    <mergeCell ref="AZ8:BE8"/>
    <mergeCell ref="BV12:BZ12"/>
    <mergeCell ref="EO30:ES30"/>
    <mergeCell ref="AQ5:AT5"/>
    <mergeCell ref="BZ13:CD13"/>
    <mergeCell ref="CE17:CI17"/>
    <mergeCell ref="CH19:CK19"/>
    <mergeCell ref="AN4:AR4"/>
    <mergeCell ref="BY15:CB15"/>
    <mergeCell ref="CC16:CH16"/>
    <mergeCell ref="EO29:ES29"/>
    <mergeCell ref="CK24:CM24"/>
  </mergeCells>
  <hyperlinks>
    <hyperlink ref="A2" r:id="rId1" display="FAI"/>
    <hyperlink ref="A6" r:id="rId2" display="http://www.fccgliding.sk/"/>
    <hyperlink ref="AS6:AW6" r:id="rId3" display="FCC Gliding: 14.4.-26.4.13 (Prievidza, SK)"/>
    <hyperlink ref="A7" r:id="rId4" display="http://www.azcup.cz/"/>
    <hyperlink ref="AT7:AX7" r:id="rId5" display="http://www.azcup.cz/"/>
    <hyperlink ref="AZ9:BD9" r:id="rId6" display="JPJ: 1.5.-9.5.15 (LKSU)"/>
    <hyperlink ref="A9" r:id="rId7" display="http://pohar2015.aeroklub-sumperk.cz/"/>
    <hyperlink ref="A4" r:id="rId8" display="http://www.pribinacup.sk/"/>
    <hyperlink ref="A8" r:id="rId9" display="http://www.lkka.cz/"/>
    <hyperlink ref="AZ8:BE8" r:id="rId10" display="http://www.lkka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1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80" zoomScaleNormal="80" zoomScalePageLayoutView="0" workbookViewId="0" topLeftCell="A1">
      <pane xSplit="1" ySplit="3" topLeftCell="C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:IV11"/>
    </sheetView>
  </sheetViews>
  <sheetFormatPr defaultColWidth="9.140625" defaultRowHeight="12.75"/>
  <cols>
    <col min="1" max="1" width="23.0039062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58" ht="12.75">
      <c r="A1" s="152">
        <v>2016</v>
      </c>
      <c r="B1" s="414" t="s">
        <v>149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148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216" t="s">
        <v>72</v>
      </c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7" t="s">
        <v>1</v>
      </c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6" t="s">
        <v>6</v>
      </c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7" t="s">
        <v>11</v>
      </c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6" t="s">
        <v>17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6" t="s">
        <v>37</v>
      </c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7" t="s">
        <v>73</v>
      </c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7" t="s">
        <v>203</v>
      </c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</row>
    <row r="2" spans="1:158" s="4" customFormat="1" ht="12.75">
      <c r="A2" s="7" t="s">
        <v>87</v>
      </c>
      <c r="B2" s="13">
        <f>DATE(A1,1,2)</f>
        <v>42371</v>
      </c>
      <c r="C2" s="15">
        <f>B2+1</f>
        <v>42372</v>
      </c>
      <c r="D2" s="15"/>
      <c r="E2" s="15">
        <f>C2+6</f>
        <v>42378</v>
      </c>
      <c r="F2" s="13">
        <f>C2+7</f>
        <v>42379</v>
      </c>
      <c r="G2" s="13"/>
      <c r="H2" s="13">
        <f>E2+7</f>
        <v>42385</v>
      </c>
      <c r="I2" s="15">
        <f>F2+7</f>
        <v>42386</v>
      </c>
      <c r="J2" s="15"/>
      <c r="K2" s="15">
        <f>H2+7</f>
        <v>42392</v>
      </c>
      <c r="L2" s="13">
        <f>I2+7</f>
        <v>42393</v>
      </c>
      <c r="M2" s="13"/>
      <c r="N2" s="13">
        <f>K2+7</f>
        <v>42399</v>
      </c>
      <c r="O2" s="15">
        <f>L2+7</f>
        <v>42400</v>
      </c>
      <c r="P2" s="15"/>
      <c r="Q2" s="15">
        <f>N2+7</f>
        <v>42406</v>
      </c>
      <c r="R2" s="13">
        <f>O2+7</f>
        <v>42407</v>
      </c>
      <c r="S2" s="13"/>
      <c r="T2" s="13">
        <f>Q2+7</f>
        <v>42413</v>
      </c>
      <c r="U2" s="15">
        <f>R2+7</f>
        <v>42414</v>
      </c>
      <c r="V2" s="15"/>
      <c r="W2" s="15">
        <f>T2+7</f>
        <v>42420</v>
      </c>
      <c r="X2" s="13">
        <f>U2+7</f>
        <v>42421</v>
      </c>
      <c r="Y2" s="13"/>
      <c r="Z2" s="13">
        <f>W2+7</f>
        <v>42427</v>
      </c>
      <c r="AA2" s="15">
        <f>X2+7</f>
        <v>42428</v>
      </c>
      <c r="AB2" s="15"/>
      <c r="AC2" s="15">
        <f>Z2+7</f>
        <v>42434</v>
      </c>
      <c r="AD2" s="13">
        <f>AA2+7</f>
        <v>42435</v>
      </c>
      <c r="AE2" s="13"/>
      <c r="AF2" s="13">
        <f>AC2+7</f>
        <v>42441</v>
      </c>
      <c r="AG2" s="15">
        <f>AD2+7</f>
        <v>42442</v>
      </c>
      <c r="AH2" s="15"/>
      <c r="AI2" s="15">
        <f>AF2+7</f>
        <v>42448</v>
      </c>
      <c r="AJ2" s="13">
        <f>AG2+7</f>
        <v>42449</v>
      </c>
      <c r="AK2" s="13"/>
      <c r="AL2" s="13">
        <f>AI2+7</f>
        <v>42455</v>
      </c>
      <c r="AM2" s="15">
        <f>AJ2+7</f>
        <v>42456</v>
      </c>
      <c r="AN2" s="15"/>
      <c r="AO2" s="15">
        <f>AL2+7</f>
        <v>42462</v>
      </c>
      <c r="AP2" s="13">
        <f>AM2+7</f>
        <v>42463</v>
      </c>
      <c r="AQ2" s="13"/>
      <c r="AR2" s="13">
        <f>AO2+7</f>
        <v>42469</v>
      </c>
      <c r="AS2" s="15">
        <f>AP2+7</f>
        <v>42470</v>
      </c>
      <c r="AT2" s="15"/>
      <c r="AU2" s="15">
        <f>AR2+7</f>
        <v>42476</v>
      </c>
      <c r="AV2" s="13">
        <f>AS2+7</f>
        <v>42477</v>
      </c>
      <c r="AW2" s="13"/>
      <c r="AX2" s="13">
        <f>AU2+7</f>
        <v>42483</v>
      </c>
      <c r="AY2" s="15">
        <f>AV2+7</f>
        <v>42484</v>
      </c>
      <c r="AZ2" s="15"/>
      <c r="BA2" s="15">
        <f>AX2+7</f>
        <v>42490</v>
      </c>
      <c r="BB2" s="13">
        <f>AY2+7</f>
        <v>42491</v>
      </c>
      <c r="BC2" s="13"/>
      <c r="BD2" s="13">
        <f>BA2+7</f>
        <v>42497</v>
      </c>
      <c r="BE2" s="15">
        <f>BB2+7</f>
        <v>42498</v>
      </c>
      <c r="BF2" s="15"/>
      <c r="BG2" s="15">
        <f>BD2+7</f>
        <v>42504</v>
      </c>
      <c r="BH2" s="13">
        <f>BE2+7</f>
        <v>42505</v>
      </c>
      <c r="BI2" s="13"/>
      <c r="BJ2" s="13">
        <f>BG2+7</f>
        <v>42511</v>
      </c>
      <c r="BK2" s="15">
        <f>BH2+7</f>
        <v>42512</v>
      </c>
      <c r="BL2" s="15"/>
      <c r="BM2" s="15">
        <f>BJ2+7</f>
        <v>42518</v>
      </c>
      <c r="BN2" s="13">
        <f>BK2+7</f>
        <v>42519</v>
      </c>
      <c r="BO2" s="13"/>
      <c r="BP2" s="13">
        <f>BM2+7</f>
        <v>42525</v>
      </c>
      <c r="BQ2" s="15">
        <f>BN2+7</f>
        <v>42526</v>
      </c>
      <c r="BR2" s="15"/>
      <c r="BS2" s="15">
        <f>BP2+7</f>
        <v>42532</v>
      </c>
      <c r="BT2" s="13">
        <f>BQ2+7</f>
        <v>42533</v>
      </c>
      <c r="BU2" s="13"/>
      <c r="BV2" s="13">
        <f>BS2+7</f>
        <v>42539</v>
      </c>
      <c r="BW2" s="15">
        <f>BT2+7</f>
        <v>42540</v>
      </c>
      <c r="BX2" s="15"/>
      <c r="BY2" s="15">
        <f>BV2+7</f>
        <v>42546</v>
      </c>
      <c r="BZ2" s="13">
        <f>BW2+7</f>
        <v>42547</v>
      </c>
      <c r="CA2" s="13"/>
      <c r="CB2" s="13">
        <f>BY2+7</f>
        <v>42553</v>
      </c>
      <c r="CC2" s="15">
        <f>BZ2+7</f>
        <v>42554</v>
      </c>
      <c r="CD2" s="15"/>
      <c r="CE2" s="15">
        <f>CB2+7</f>
        <v>42560</v>
      </c>
      <c r="CF2" s="13">
        <f>CC2+7</f>
        <v>42561</v>
      </c>
      <c r="CG2" s="13"/>
      <c r="CH2" s="13">
        <f>CE2+7</f>
        <v>42567</v>
      </c>
      <c r="CI2" s="15">
        <f>CF2+7</f>
        <v>42568</v>
      </c>
      <c r="CJ2" s="15"/>
      <c r="CK2" s="15">
        <f>CH2+7</f>
        <v>42574</v>
      </c>
      <c r="CL2" s="13">
        <f>CI2+7</f>
        <v>42575</v>
      </c>
      <c r="CM2" s="13"/>
      <c r="CN2" s="13">
        <f>CK2+7</f>
        <v>42581</v>
      </c>
      <c r="CO2" s="15">
        <f>CL2+7</f>
        <v>42582</v>
      </c>
      <c r="CP2" s="15"/>
      <c r="CQ2" s="15">
        <f>CN2+7</f>
        <v>42588</v>
      </c>
      <c r="CR2" s="13">
        <f>CO2+7</f>
        <v>42589</v>
      </c>
      <c r="CS2" s="13"/>
      <c r="CT2" s="13">
        <f>CQ2+7</f>
        <v>42595</v>
      </c>
      <c r="CU2" s="15">
        <f>CR2+7</f>
        <v>42596</v>
      </c>
      <c r="CV2" s="15"/>
      <c r="CW2" s="15">
        <f>CT2+7</f>
        <v>42602</v>
      </c>
      <c r="CX2" s="13">
        <f>CU2+7</f>
        <v>42603</v>
      </c>
      <c r="CY2" s="13"/>
      <c r="CZ2" s="13">
        <f>CW2+7</f>
        <v>42609</v>
      </c>
      <c r="DA2" s="15">
        <f>CX2+7</f>
        <v>42610</v>
      </c>
      <c r="DB2" s="15"/>
      <c r="DC2" s="15">
        <f>CZ2+7</f>
        <v>42616</v>
      </c>
      <c r="DD2" s="13">
        <f>DA2+7</f>
        <v>42617</v>
      </c>
      <c r="DE2" s="13"/>
      <c r="DF2" s="13">
        <f>DC2+7</f>
        <v>42623</v>
      </c>
      <c r="DG2" s="15">
        <f>DD2+7</f>
        <v>42624</v>
      </c>
      <c r="DH2" s="15"/>
      <c r="DI2" s="15">
        <f>DF2+7</f>
        <v>42630</v>
      </c>
      <c r="DJ2" s="13">
        <f>DG2+7</f>
        <v>42631</v>
      </c>
      <c r="DK2" s="13"/>
      <c r="DL2" s="13">
        <f>DI2+7</f>
        <v>42637</v>
      </c>
      <c r="DM2" s="15">
        <f>DJ2+7</f>
        <v>42638</v>
      </c>
      <c r="DN2" s="15"/>
      <c r="DO2" s="15">
        <f>DL2+7</f>
        <v>42644</v>
      </c>
      <c r="DP2" s="13">
        <f>DM2+7</f>
        <v>42645</v>
      </c>
      <c r="DQ2" s="13"/>
      <c r="DR2" s="13">
        <f>DO2+7</f>
        <v>42651</v>
      </c>
      <c r="DS2" s="15">
        <f>DP2+7</f>
        <v>42652</v>
      </c>
      <c r="DT2" s="15"/>
      <c r="DU2" s="15">
        <f>DR2+7</f>
        <v>42658</v>
      </c>
      <c r="DV2" s="13">
        <f>DS2+7</f>
        <v>42659</v>
      </c>
      <c r="DW2" s="13"/>
      <c r="DX2" s="13">
        <f>DU2+7</f>
        <v>42665</v>
      </c>
      <c r="DY2" s="15">
        <f>DV2+7</f>
        <v>42666</v>
      </c>
      <c r="DZ2" s="15"/>
      <c r="EA2" s="15">
        <f>DX2+7</f>
        <v>42672</v>
      </c>
      <c r="EB2" s="13">
        <f>DY2+7</f>
        <v>42673</v>
      </c>
      <c r="EC2" s="13"/>
      <c r="ED2" s="13">
        <f>EA2+7</f>
        <v>42679</v>
      </c>
      <c r="EE2" s="15">
        <f>EB2+7</f>
        <v>42680</v>
      </c>
      <c r="EF2" s="15"/>
      <c r="EG2" s="15">
        <f>ED2+7</f>
        <v>42686</v>
      </c>
      <c r="EH2" s="13">
        <f>EE2+7</f>
        <v>42687</v>
      </c>
      <c r="EI2" s="13"/>
      <c r="EJ2" s="13">
        <f>EG2+7</f>
        <v>42693</v>
      </c>
      <c r="EK2" s="15">
        <f>EH2+7</f>
        <v>42694</v>
      </c>
      <c r="EL2" s="15"/>
      <c r="EM2" s="15">
        <f>EJ2+7</f>
        <v>42700</v>
      </c>
      <c r="EN2" s="13">
        <f>EK2+7</f>
        <v>42701</v>
      </c>
      <c r="EO2" s="13"/>
      <c r="EP2" s="13">
        <f>EM2+7</f>
        <v>42707</v>
      </c>
      <c r="EQ2" s="15">
        <f>EN2+7</f>
        <v>42708</v>
      </c>
      <c r="ER2" s="15"/>
      <c r="ES2" s="15">
        <f>EP2+7</f>
        <v>42714</v>
      </c>
      <c r="ET2" s="13">
        <f>EQ2+7</f>
        <v>42715</v>
      </c>
      <c r="EU2" s="13"/>
      <c r="EV2" s="13">
        <f>ES2+7</f>
        <v>42721</v>
      </c>
      <c r="EW2" s="15">
        <f>ET2+7</f>
        <v>42722</v>
      </c>
      <c r="EX2" s="15"/>
      <c r="EY2" s="15">
        <f>EV2+7</f>
        <v>42728</v>
      </c>
      <c r="EZ2" s="13">
        <f>EW2+7</f>
        <v>42729</v>
      </c>
      <c r="FA2" s="13"/>
      <c r="FB2" s="13">
        <f>EY2+7</f>
        <v>42735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25.5" customHeight="1">
      <c r="A4" s="89" t="s">
        <v>224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51" t="s">
        <v>509</v>
      </c>
      <c r="AL4" s="267"/>
      <c r="AM4" s="267"/>
      <c r="AN4" s="267"/>
      <c r="AO4" s="26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ht="25.5">
      <c r="A5" s="89" t="s">
        <v>404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251" t="s">
        <v>536</v>
      </c>
      <c r="AT5" s="267"/>
      <c r="AU5" s="267"/>
      <c r="AV5" s="267"/>
      <c r="AW5" s="268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>
      <c r="A6" s="150" t="s">
        <v>282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441" t="s">
        <v>508</v>
      </c>
      <c r="AU6" s="442"/>
      <c r="AV6" s="442"/>
      <c r="AW6" s="442"/>
      <c r="AX6" s="443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>
      <c r="A7" s="150" t="s">
        <v>273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441" t="s">
        <v>510</v>
      </c>
      <c r="BA7" s="442"/>
      <c r="BB7" s="442"/>
      <c r="BC7" s="442"/>
      <c r="BD7" s="443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05" ht="25.5" customHeight="1">
      <c r="A8" s="146" t="s">
        <v>516</v>
      </c>
      <c r="BK8" s="455" t="s">
        <v>538</v>
      </c>
      <c r="BL8" s="453"/>
      <c r="BM8" s="453"/>
      <c r="BN8" s="453"/>
      <c r="BO8" s="453"/>
      <c r="BP8" s="454"/>
      <c r="CV8" s="6"/>
      <c r="CW8" s="6"/>
      <c r="CX8" s="6"/>
      <c r="CY8" s="6"/>
      <c r="CZ8" s="6"/>
      <c r="DA8"/>
    </row>
    <row r="9" spans="1:105" ht="25.5" customHeight="1">
      <c r="A9" s="170" t="s">
        <v>512</v>
      </c>
      <c r="BK9"/>
      <c r="BL9"/>
      <c r="BM9"/>
      <c r="BN9"/>
      <c r="BO9"/>
      <c r="BP9"/>
      <c r="BZ9"/>
      <c r="CA9" s="467" t="s">
        <v>513</v>
      </c>
      <c r="CB9" s="482"/>
      <c r="CC9" s="482"/>
      <c r="CD9" s="482"/>
      <c r="CE9" s="483"/>
      <c r="CV9" s="6"/>
      <c r="CW9" s="6"/>
      <c r="CX9" s="6"/>
      <c r="CY9" s="6"/>
      <c r="CZ9" s="6"/>
      <c r="DA9"/>
    </row>
    <row r="10" spans="1:105" ht="25.5" customHeight="1">
      <c r="A10" s="166" t="s">
        <v>493</v>
      </c>
      <c r="BK10"/>
      <c r="BL10"/>
      <c r="BM10"/>
      <c r="BN10"/>
      <c r="BO10"/>
      <c r="BP10"/>
      <c r="CC10" s="467" t="s">
        <v>515</v>
      </c>
      <c r="CD10" s="468"/>
      <c r="CE10" s="468"/>
      <c r="CF10" s="468"/>
      <c r="CG10" s="469"/>
      <c r="CV10" s="6"/>
      <c r="CW10" s="6"/>
      <c r="CX10" s="6"/>
      <c r="CY10" s="6"/>
      <c r="CZ10" s="6"/>
      <c r="DA10"/>
    </row>
    <row r="11" spans="1:95" ht="25.5" customHeight="1">
      <c r="A11" s="170" t="s">
        <v>495</v>
      </c>
      <c r="BY11" s="6"/>
      <c r="BZ11" s="6"/>
      <c r="CA11" s="6"/>
      <c r="CB11" s="6"/>
      <c r="CC11"/>
      <c r="CD11" s="467" t="s">
        <v>547</v>
      </c>
      <c r="CE11" s="482"/>
      <c r="CF11" s="482"/>
      <c r="CG11" s="483"/>
      <c r="CH11"/>
      <c r="CI11" s="6"/>
      <c r="CL11" s="6"/>
      <c r="CM11" s="6"/>
      <c r="CN11" s="6"/>
      <c r="CO11" s="6"/>
      <c r="CP11" s="6"/>
      <c r="CQ11" s="6"/>
    </row>
    <row r="12" spans="1:98" ht="25.5" customHeight="1">
      <c r="A12" s="146" t="s">
        <v>408</v>
      </c>
      <c r="CF12" s="455" t="s">
        <v>539</v>
      </c>
      <c r="CG12" s="453"/>
      <c r="CH12" s="453"/>
      <c r="CI12" s="453"/>
      <c r="CJ12" s="454"/>
      <c r="CK12"/>
      <c r="CL12" s="6"/>
      <c r="CM12" s="6"/>
      <c r="CN12" s="6"/>
      <c r="CO12" s="6"/>
      <c r="CP12" s="6"/>
      <c r="CQ12" s="6"/>
      <c r="CR12" s="6"/>
      <c r="CS12" s="6"/>
      <c r="CT12"/>
    </row>
    <row r="13" spans="1:95" ht="25.5" customHeight="1">
      <c r="A13" s="171" t="s">
        <v>461</v>
      </c>
      <c r="BY13" s="6"/>
      <c r="BZ13" s="6"/>
      <c r="CA13" s="6"/>
      <c r="CB13" s="6"/>
      <c r="CC13"/>
      <c r="CD13"/>
      <c r="CE13"/>
      <c r="CF13"/>
      <c r="CG13"/>
      <c r="CH13" s="6"/>
      <c r="CI13" s="6"/>
      <c r="CJ13" s="6"/>
      <c r="CK13" s="496" t="s">
        <v>511</v>
      </c>
      <c r="CL13" s="496"/>
      <c r="CM13" s="496"/>
      <c r="CN13" s="496"/>
      <c r="CO13" s="6"/>
      <c r="CP13" s="6"/>
      <c r="CQ13" s="6"/>
    </row>
    <row r="14" spans="1:93" ht="25.5" customHeight="1">
      <c r="A14" s="171" t="s">
        <v>272</v>
      </c>
      <c r="BY14" s="6"/>
      <c r="BZ14" s="6"/>
      <c r="CA14" s="6"/>
      <c r="CB14" s="6"/>
      <c r="CC14"/>
      <c r="CD14"/>
      <c r="CE14"/>
      <c r="CF14"/>
      <c r="CG14"/>
      <c r="CK14" s="496" t="s">
        <v>546</v>
      </c>
      <c r="CL14" s="496"/>
      <c r="CM14" s="496"/>
      <c r="CN14" s="496"/>
      <c r="CO14" s="496"/>
    </row>
    <row r="15" spans="1:98" ht="25.5" customHeight="1">
      <c r="A15" s="146" t="s">
        <v>537</v>
      </c>
      <c r="BY15" s="6"/>
      <c r="BZ15" s="6"/>
      <c r="CA15" s="6"/>
      <c r="CB15" s="6"/>
      <c r="CC15" s="6"/>
      <c r="CD15" s="6"/>
      <c r="CE15" s="6"/>
      <c r="CF15" s="6"/>
      <c r="CG15" s="6"/>
      <c r="CH15" s="6"/>
      <c r="CL15" s="6"/>
      <c r="CM15" s="6"/>
      <c r="CN15" s="6"/>
      <c r="CO15" s="455" t="s">
        <v>540</v>
      </c>
      <c r="CP15" s="453"/>
      <c r="CQ15" s="453"/>
      <c r="CR15" s="453"/>
      <c r="CS15" s="454"/>
      <c r="CT15"/>
    </row>
    <row r="16" spans="1:98" ht="25.5" customHeight="1">
      <c r="A16" s="160" t="s">
        <v>446</v>
      </c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J16" s="6"/>
      <c r="CK16" s="456" t="s">
        <v>40</v>
      </c>
      <c r="CL16" s="470"/>
      <c r="CM16" s="471"/>
      <c r="CN16" s="461" t="s">
        <v>447</v>
      </c>
      <c r="CO16" s="465"/>
      <c r="CP16" s="465"/>
      <c r="CQ16" s="465"/>
      <c r="CR16" s="465"/>
      <c r="CS16" s="465"/>
      <c r="CT16" s="466"/>
    </row>
    <row r="17" spans="1:102" ht="25.5" customHeight="1">
      <c r="A17" s="171" t="s">
        <v>459</v>
      </c>
      <c r="CB17" s="6"/>
      <c r="CC17" s="6"/>
      <c r="CD17" s="6"/>
      <c r="CE17" s="6"/>
      <c r="CF17" s="6"/>
      <c r="CG17" s="6"/>
      <c r="CH17" s="6"/>
      <c r="CI17" s="6"/>
      <c r="CJ17" s="6"/>
      <c r="CK17"/>
      <c r="CL17"/>
      <c r="CM17"/>
      <c r="CN17"/>
      <c r="CO17"/>
      <c r="CP17"/>
      <c r="CQ17"/>
      <c r="CR17"/>
      <c r="CS17"/>
      <c r="CT17" s="467" t="s">
        <v>514</v>
      </c>
      <c r="CU17" s="482"/>
      <c r="CV17" s="482"/>
      <c r="CW17" s="482"/>
      <c r="CX17" s="483"/>
    </row>
    <row r="18" spans="1:105" ht="25.5" customHeight="1">
      <c r="A18" s="171" t="s">
        <v>498</v>
      </c>
      <c r="CB18" s="6"/>
      <c r="CC18" s="6"/>
      <c r="CD18" s="6"/>
      <c r="CE18" s="6"/>
      <c r="CF18" s="6"/>
      <c r="CG18" s="6"/>
      <c r="CH18" s="6"/>
      <c r="CM18"/>
      <c r="CN18"/>
      <c r="CO18"/>
      <c r="CP18"/>
      <c r="CQ18"/>
      <c r="CR18"/>
      <c r="CS18"/>
      <c r="CT18" s="6"/>
      <c r="CU18" s="6"/>
      <c r="CV18" s="6"/>
      <c r="CW18" s="496" t="s">
        <v>551</v>
      </c>
      <c r="CX18" s="496"/>
      <c r="CY18" s="496"/>
      <c r="CZ18" s="496"/>
      <c r="DA18" s="496"/>
    </row>
    <row r="19" ht="25.5" customHeight="1">
      <c r="A19" s="175" t="s">
        <v>527</v>
      </c>
    </row>
    <row r="20" spans="1:256" s="173" customFormat="1" ht="25.5" customHeight="1">
      <c r="A20" s="124" t="s">
        <v>517</v>
      </c>
      <c r="B20" s="6"/>
      <c r="C20" s="6"/>
      <c r="D20" s="6"/>
      <c r="E20" s="6"/>
      <c r="F20" s="6"/>
      <c r="G20" s="6"/>
      <c r="H20" s="6"/>
      <c r="I20" s="6"/>
      <c r="J20" s="6"/>
      <c r="K20" s="314" t="s">
        <v>528</v>
      </c>
      <c r="L20" s="502"/>
      <c r="M20" s="502"/>
      <c r="N20" s="50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73" customFormat="1" ht="25.5" customHeight="1">
      <c r="A21" s="124" t="s">
        <v>518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314" t="s">
        <v>529</v>
      </c>
      <c r="AW21" s="502"/>
      <c r="AX21" s="502"/>
      <c r="AY21" s="503"/>
      <c r="AZ21" s="6"/>
      <c r="BA21" s="6"/>
      <c r="BB21" s="4"/>
      <c r="BC21" s="4"/>
      <c r="BD21" s="4"/>
      <c r="BE21" s="4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73" customFormat="1" ht="25.5" customHeight="1">
      <c r="A22" s="124" t="s">
        <v>519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314" t="s">
        <v>530</v>
      </c>
      <c r="BC22" s="502"/>
      <c r="BD22" s="502"/>
      <c r="BE22" s="503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73" customFormat="1" ht="25.5" customHeight="1">
      <c r="A23" s="124" t="s">
        <v>520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314" t="s">
        <v>531</v>
      </c>
      <c r="BH23" s="502"/>
      <c r="BI23" s="502"/>
      <c r="BJ23" s="503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73" customFormat="1" ht="25.5" customHeight="1">
      <c r="A24" s="124" t="s">
        <v>521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314" t="s">
        <v>532</v>
      </c>
      <c r="BQ24" s="502"/>
      <c r="BR24" s="502"/>
      <c r="BS24" s="503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73" customFormat="1" ht="25.5" customHeight="1">
      <c r="A25" s="124" t="s">
        <v>522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314" t="s">
        <v>533</v>
      </c>
      <c r="BW25" s="502"/>
      <c r="BX25" s="502"/>
      <c r="BY25" s="503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73" customFormat="1" ht="25.5" customHeight="1">
      <c r="A26" s="124" t="s">
        <v>523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314" t="s">
        <v>534</v>
      </c>
      <c r="CC26" s="504"/>
      <c r="CD26" s="504"/>
      <c r="CE26" s="505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73" customFormat="1" ht="25.5">
      <c r="A27" s="124" t="s">
        <v>524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314" t="s">
        <v>550</v>
      </c>
      <c r="CM27" s="502"/>
      <c r="CN27" s="502"/>
      <c r="CO27" s="503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73" customFormat="1" ht="25.5">
      <c r="A28" s="124" t="s">
        <v>525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314" t="s">
        <v>535</v>
      </c>
      <c r="CR28" s="502"/>
      <c r="CS28" s="502"/>
      <c r="CT28" s="50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73" customFormat="1" ht="25.5" customHeight="1">
      <c r="A29" s="174" t="s">
        <v>526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/>
      <c r="CV29"/>
      <c r="CW29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172" t="s">
        <v>40</v>
      </c>
      <c r="ED29" s="322" t="s">
        <v>541</v>
      </c>
      <c r="EE29" s="349"/>
      <c r="EF29" s="349"/>
      <c r="EG29" s="350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</sheetData>
  <sheetProtection/>
  <mergeCells count="38">
    <mergeCell ref="AS5:AW5"/>
    <mergeCell ref="AT6:AX6"/>
    <mergeCell ref="B1:O1"/>
    <mergeCell ref="P1:AA1"/>
    <mergeCell ref="BB1:BN1"/>
    <mergeCell ref="AB1:AN1"/>
    <mergeCell ref="AO1:BA1"/>
    <mergeCell ref="AK4:AO4"/>
    <mergeCell ref="EP1:FB1"/>
    <mergeCell ref="CN16:CT16"/>
    <mergeCell ref="CK16:CM16"/>
    <mergeCell ref="CB1:CO1"/>
    <mergeCell ref="CP1:DA1"/>
    <mergeCell ref="DB1:DN1"/>
    <mergeCell ref="DO1:EB1"/>
    <mergeCell ref="EC1:EO1"/>
    <mergeCell ref="CO15:CS15"/>
    <mergeCell ref="CD11:CG11"/>
    <mergeCell ref="AZ7:BD7"/>
    <mergeCell ref="BK8:BP8"/>
    <mergeCell ref="CC10:CG10"/>
    <mergeCell ref="BO1:CA1"/>
    <mergeCell ref="CW18:DA18"/>
    <mergeCell ref="CF12:CJ12"/>
    <mergeCell ref="CT17:CX17"/>
    <mergeCell ref="CA9:CE9"/>
    <mergeCell ref="CK13:CN13"/>
    <mergeCell ref="CK14:CO14"/>
    <mergeCell ref="ED29:EG29"/>
    <mergeCell ref="K20:N20"/>
    <mergeCell ref="AV21:AY21"/>
    <mergeCell ref="BB22:BE22"/>
    <mergeCell ref="BG23:BJ23"/>
    <mergeCell ref="BP24:BS24"/>
    <mergeCell ref="BV25:BY25"/>
    <mergeCell ref="CB26:CE26"/>
    <mergeCell ref="CL27:CO27"/>
    <mergeCell ref="CQ28:CT28"/>
  </mergeCells>
  <hyperlinks>
    <hyperlink ref="A2" r:id="rId1" display="FAI"/>
    <hyperlink ref="A4" r:id="rId2" display="http://www.pribinacup.sk/"/>
    <hyperlink ref="A5" r:id="rId3" display="http://www.fccgliding.sk/"/>
    <hyperlink ref="AS5:AW5" r:id="rId4" display="FCC Gliding: 14.4.-26.4.13 (Prievidza, SK)"/>
    <hyperlink ref="A6" r:id="rId5" display="http://www.azcup.cz/"/>
    <hyperlink ref="AT6:AX6" r:id="rId6" display="http://www.azcup.cz/"/>
    <hyperlink ref="AZ7:BD7" r:id="rId7" display="JPJ: 1.5.-9.5.15 (LKSU)"/>
    <hyperlink ref="A7" r:id="rId8" display="http://pohar2015.aeroklub-sumperk.cz/"/>
    <hyperlink ref="A29" r:id="rId9" display="http://www.sgp.aero/finals2016.aspx?contestID=16141"/>
    <hyperlink ref="ED29:EG29" r:id="rId10" display="http://www.sgp.aero/finals2016.aspx?contestID=16141"/>
    <hyperlink ref="K20:N20" r:id="rId11" display="http://www.sgp.aero/chile2016.aspx"/>
    <hyperlink ref="A20" r:id="rId12" display="http://www.sgp.aero/chile2016.aspx"/>
    <hyperlink ref="AV21:AY21" r:id="rId13" display="http://www.sgp.aero/spain2016.aspx"/>
    <hyperlink ref="A21" r:id="rId14" display="http://www.sgp.aero/spain2016.aspx"/>
    <hyperlink ref="BB22:BE22" r:id="rId15" display="http://www.sgp.aero/russia2016.aspx"/>
    <hyperlink ref="A22" r:id="rId16" display="http://www.sgp.aero/russia2016.aspx"/>
    <hyperlink ref="A23" r:id="rId17" display="http://www.sgp.aero/italy2016.aspx"/>
    <hyperlink ref="BG23:BJ23" r:id="rId18" display="http://www.sgp.aero/italy2016.aspx"/>
    <hyperlink ref="BP24:BS24" r:id="rId19" display="http://www.sgp.aero/france2016.aspx"/>
    <hyperlink ref="A24" r:id="rId20" display="http://www.sgp.aero/france2016.aspx"/>
    <hyperlink ref="BV25:BY25" r:id="rId21" display="http://www.sgp.aero/austria2016.aspx"/>
    <hyperlink ref="A25" r:id="rId22" display="http://www.sgp.aero/austria2016.aspx"/>
    <hyperlink ref="A26" r:id="rId23" display="http://www.sgp.aero/uk2016.aspx"/>
    <hyperlink ref="CB26:CE26" r:id="rId24" display="http://www.sgp.aero/uk2016.aspx"/>
    <hyperlink ref="CL27:CO27" r:id="rId25" display="http://www.sgp.aero/usa2016.aspx"/>
    <hyperlink ref="A27" r:id="rId26" display="http://www.sgp.aero/usa2016.aspx"/>
    <hyperlink ref="CQ28:CT28" r:id="rId27" display="http://www.sgp.aero/germany2016.aspx"/>
    <hyperlink ref="A28" r:id="rId28" display="http://www.sgp.aero/germany2016.aspx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2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22"/>
  <sheetViews>
    <sheetView zoomScalePageLayoutView="0" workbookViewId="0" topLeftCell="A1">
      <pane xSplit="1" ySplit="3" topLeftCell="A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:A21"/>
    </sheetView>
  </sheetViews>
  <sheetFormatPr defaultColWidth="9.140625" defaultRowHeight="12.75"/>
  <cols>
    <col min="1" max="1" width="23.0039062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58" ht="12.75">
      <c r="A1" s="152">
        <v>2017</v>
      </c>
      <c r="B1" s="158">
        <v>2016</v>
      </c>
      <c r="C1" s="414" t="s">
        <v>149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148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216" t="s">
        <v>72</v>
      </c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7" t="s">
        <v>1</v>
      </c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6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7" t="s">
        <v>11</v>
      </c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6" t="s">
        <v>17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6" t="s">
        <v>37</v>
      </c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7" t="s">
        <v>73</v>
      </c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7" t="s">
        <v>203</v>
      </c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</row>
    <row r="2" spans="1:158" s="4" customFormat="1" ht="12.75">
      <c r="A2" s="7" t="s">
        <v>87</v>
      </c>
      <c r="B2" s="13">
        <f>DATE(A1-1,12,31)</f>
        <v>42735</v>
      </c>
      <c r="C2" s="15">
        <f>B2+1</f>
        <v>42736</v>
      </c>
      <c r="D2" s="15"/>
      <c r="E2" s="15">
        <f>C2+6</f>
        <v>42742</v>
      </c>
      <c r="F2" s="13">
        <f>C2+7</f>
        <v>42743</v>
      </c>
      <c r="G2" s="13"/>
      <c r="H2" s="13">
        <f>E2+7</f>
        <v>42749</v>
      </c>
      <c r="I2" s="15">
        <f>F2+7</f>
        <v>42750</v>
      </c>
      <c r="J2" s="15"/>
      <c r="K2" s="15">
        <f>H2+7</f>
        <v>42756</v>
      </c>
      <c r="L2" s="13">
        <f>I2+7</f>
        <v>42757</v>
      </c>
      <c r="M2" s="13"/>
      <c r="N2" s="13">
        <f>K2+7</f>
        <v>42763</v>
      </c>
      <c r="O2" s="15">
        <f>L2+7</f>
        <v>42764</v>
      </c>
      <c r="P2" s="15"/>
      <c r="Q2" s="15">
        <f>N2+7</f>
        <v>42770</v>
      </c>
      <c r="R2" s="13">
        <f>O2+7</f>
        <v>42771</v>
      </c>
      <c r="S2" s="13"/>
      <c r="T2" s="13">
        <f>Q2+7</f>
        <v>42777</v>
      </c>
      <c r="U2" s="15">
        <f>R2+7</f>
        <v>42778</v>
      </c>
      <c r="V2" s="15"/>
      <c r="W2" s="15">
        <f>T2+7</f>
        <v>42784</v>
      </c>
      <c r="X2" s="13">
        <f>U2+7</f>
        <v>42785</v>
      </c>
      <c r="Y2" s="13"/>
      <c r="Z2" s="13">
        <f>W2+7</f>
        <v>42791</v>
      </c>
      <c r="AA2" s="15">
        <f>X2+7</f>
        <v>42792</v>
      </c>
      <c r="AB2" s="15"/>
      <c r="AC2" s="15">
        <f>Z2+7</f>
        <v>42798</v>
      </c>
      <c r="AD2" s="13">
        <f>AA2+7</f>
        <v>42799</v>
      </c>
      <c r="AE2" s="13"/>
      <c r="AF2" s="13">
        <f>AC2+7</f>
        <v>42805</v>
      </c>
      <c r="AG2" s="15">
        <f>AD2+7</f>
        <v>42806</v>
      </c>
      <c r="AH2" s="15"/>
      <c r="AI2" s="15">
        <f>AF2+7</f>
        <v>42812</v>
      </c>
      <c r="AJ2" s="13">
        <f>AG2+7</f>
        <v>42813</v>
      </c>
      <c r="AK2" s="13"/>
      <c r="AL2" s="13">
        <f>AI2+7</f>
        <v>42819</v>
      </c>
      <c r="AM2" s="15">
        <f>AJ2+7</f>
        <v>42820</v>
      </c>
      <c r="AN2" s="15"/>
      <c r="AO2" s="15">
        <f>AL2+7</f>
        <v>42826</v>
      </c>
      <c r="AP2" s="13">
        <f>AM2+7</f>
        <v>42827</v>
      </c>
      <c r="AQ2" s="13"/>
      <c r="AR2" s="13">
        <f>AO2+7</f>
        <v>42833</v>
      </c>
      <c r="AS2" s="15">
        <f>AP2+7</f>
        <v>42834</v>
      </c>
      <c r="AT2" s="15"/>
      <c r="AU2" s="15">
        <f>AR2+7</f>
        <v>42840</v>
      </c>
      <c r="AV2" s="13">
        <f>AS2+7</f>
        <v>42841</v>
      </c>
      <c r="AW2" s="13"/>
      <c r="AX2" s="13">
        <f>AU2+7</f>
        <v>42847</v>
      </c>
      <c r="AY2" s="15">
        <f>AV2+7</f>
        <v>42848</v>
      </c>
      <c r="AZ2" s="15"/>
      <c r="BA2" s="15">
        <f>AX2+7</f>
        <v>42854</v>
      </c>
      <c r="BB2" s="13">
        <f>AY2+7</f>
        <v>42855</v>
      </c>
      <c r="BC2" s="13"/>
      <c r="BD2" s="13">
        <f>BA2+7</f>
        <v>42861</v>
      </c>
      <c r="BE2" s="15">
        <f>BB2+7</f>
        <v>42862</v>
      </c>
      <c r="BF2" s="15"/>
      <c r="BG2" s="15">
        <f>BD2+7</f>
        <v>42868</v>
      </c>
      <c r="BH2" s="13">
        <f>BE2+7</f>
        <v>42869</v>
      </c>
      <c r="BI2" s="13"/>
      <c r="BJ2" s="13">
        <f>BG2+7</f>
        <v>42875</v>
      </c>
      <c r="BK2" s="15">
        <f>BH2+7</f>
        <v>42876</v>
      </c>
      <c r="BL2" s="15"/>
      <c r="BM2" s="15">
        <f>BJ2+7</f>
        <v>42882</v>
      </c>
      <c r="BN2" s="13">
        <f>BK2+7</f>
        <v>42883</v>
      </c>
      <c r="BO2" s="13"/>
      <c r="BP2" s="13">
        <f>BM2+7</f>
        <v>42889</v>
      </c>
      <c r="BQ2" s="15">
        <f>BN2+7</f>
        <v>42890</v>
      </c>
      <c r="BR2" s="15"/>
      <c r="BS2" s="15">
        <f>BP2+7</f>
        <v>42896</v>
      </c>
      <c r="BT2" s="13">
        <f>BQ2+7</f>
        <v>42897</v>
      </c>
      <c r="BU2" s="13"/>
      <c r="BV2" s="13">
        <f>BS2+7</f>
        <v>42903</v>
      </c>
      <c r="BW2" s="15">
        <f>BT2+7</f>
        <v>42904</v>
      </c>
      <c r="BX2" s="15"/>
      <c r="BY2" s="15">
        <f>BV2+7</f>
        <v>42910</v>
      </c>
      <c r="BZ2" s="13">
        <f>BW2+7</f>
        <v>42911</v>
      </c>
      <c r="CA2" s="13"/>
      <c r="CB2" s="13">
        <f>BY2+7</f>
        <v>42917</v>
      </c>
      <c r="CC2" s="15">
        <f>BZ2+7</f>
        <v>42918</v>
      </c>
      <c r="CD2" s="15"/>
      <c r="CE2" s="15">
        <f>CB2+7</f>
        <v>42924</v>
      </c>
      <c r="CF2" s="13">
        <f>CC2+7</f>
        <v>42925</v>
      </c>
      <c r="CG2" s="13"/>
      <c r="CH2" s="13">
        <f>CE2+7</f>
        <v>42931</v>
      </c>
      <c r="CI2" s="15">
        <f>CF2+7</f>
        <v>42932</v>
      </c>
      <c r="CJ2" s="15"/>
      <c r="CK2" s="15">
        <f>CH2+7</f>
        <v>42938</v>
      </c>
      <c r="CL2" s="13">
        <f>CI2+7</f>
        <v>42939</v>
      </c>
      <c r="CM2" s="13"/>
      <c r="CN2" s="13">
        <f>CK2+7</f>
        <v>42945</v>
      </c>
      <c r="CO2" s="15">
        <f>CL2+7</f>
        <v>42946</v>
      </c>
      <c r="CP2" s="15"/>
      <c r="CQ2" s="15">
        <f>CN2+7</f>
        <v>42952</v>
      </c>
      <c r="CR2" s="13">
        <f>CO2+7</f>
        <v>42953</v>
      </c>
      <c r="CS2" s="13"/>
      <c r="CT2" s="13">
        <f>CQ2+7</f>
        <v>42959</v>
      </c>
      <c r="CU2" s="15">
        <f>CR2+7</f>
        <v>42960</v>
      </c>
      <c r="CV2" s="15"/>
      <c r="CW2" s="15">
        <f>CT2+7</f>
        <v>42966</v>
      </c>
      <c r="CX2" s="13">
        <f>CU2+7</f>
        <v>42967</v>
      </c>
      <c r="CY2" s="13"/>
      <c r="CZ2" s="13">
        <f>CW2+7</f>
        <v>42973</v>
      </c>
      <c r="DA2" s="15">
        <f>CX2+7</f>
        <v>42974</v>
      </c>
      <c r="DB2" s="15"/>
      <c r="DC2" s="15">
        <f>CZ2+7</f>
        <v>42980</v>
      </c>
      <c r="DD2" s="13">
        <f>DA2+7</f>
        <v>42981</v>
      </c>
      <c r="DE2" s="13"/>
      <c r="DF2" s="13">
        <f>DC2+7</f>
        <v>42987</v>
      </c>
      <c r="DG2" s="15">
        <f>DD2+7</f>
        <v>42988</v>
      </c>
      <c r="DH2" s="15"/>
      <c r="DI2" s="15">
        <f>DF2+7</f>
        <v>42994</v>
      </c>
      <c r="DJ2" s="13">
        <f>DG2+7</f>
        <v>42995</v>
      </c>
      <c r="DK2" s="13"/>
      <c r="DL2" s="13">
        <f>DI2+7</f>
        <v>43001</v>
      </c>
      <c r="DM2" s="15">
        <f>DJ2+7</f>
        <v>43002</v>
      </c>
      <c r="DN2" s="15"/>
      <c r="DO2" s="15">
        <f>DL2+7</f>
        <v>43008</v>
      </c>
      <c r="DP2" s="13">
        <f>DM2+7</f>
        <v>43009</v>
      </c>
      <c r="DQ2" s="13"/>
      <c r="DR2" s="13">
        <f>DO2+7</f>
        <v>43015</v>
      </c>
      <c r="DS2" s="15">
        <f>DP2+7</f>
        <v>43016</v>
      </c>
      <c r="DT2" s="15"/>
      <c r="DU2" s="15">
        <f>DR2+7</f>
        <v>43022</v>
      </c>
      <c r="DV2" s="13">
        <f>DS2+7</f>
        <v>43023</v>
      </c>
      <c r="DW2" s="13"/>
      <c r="DX2" s="13">
        <f>DU2+7</f>
        <v>43029</v>
      </c>
      <c r="DY2" s="15">
        <f>DV2+7</f>
        <v>43030</v>
      </c>
      <c r="DZ2" s="15"/>
      <c r="EA2" s="15">
        <f>DX2+7</f>
        <v>43036</v>
      </c>
      <c r="EB2" s="13">
        <f>DY2+7</f>
        <v>43037</v>
      </c>
      <c r="EC2" s="13"/>
      <c r="ED2" s="13">
        <f>EA2+7</f>
        <v>43043</v>
      </c>
      <c r="EE2" s="15">
        <f>EB2+7</f>
        <v>43044</v>
      </c>
      <c r="EF2" s="15"/>
      <c r="EG2" s="15">
        <f>ED2+7</f>
        <v>43050</v>
      </c>
      <c r="EH2" s="13">
        <f>EE2+7</f>
        <v>43051</v>
      </c>
      <c r="EI2" s="13"/>
      <c r="EJ2" s="13">
        <f>EG2+7</f>
        <v>43057</v>
      </c>
      <c r="EK2" s="15">
        <f>EH2+7</f>
        <v>43058</v>
      </c>
      <c r="EL2" s="15"/>
      <c r="EM2" s="15">
        <f>EJ2+7</f>
        <v>43064</v>
      </c>
      <c r="EN2" s="13">
        <f>EK2+7</f>
        <v>43065</v>
      </c>
      <c r="EO2" s="13"/>
      <c r="EP2" s="13">
        <f>EM2+7</f>
        <v>43071</v>
      </c>
      <c r="EQ2" s="15">
        <f>EN2+7</f>
        <v>43072</v>
      </c>
      <c r="ER2" s="15"/>
      <c r="ES2" s="15">
        <f>EP2+7</f>
        <v>43078</v>
      </c>
      <c r="ET2" s="13">
        <f>EQ2+7</f>
        <v>43079</v>
      </c>
      <c r="EU2" s="13"/>
      <c r="EV2" s="13">
        <f>ES2+7</f>
        <v>43085</v>
      </c>
      <c r="EW2" s="15">
        <f>ET2+7</f>
        <v>43086</v>
      </c>
      <c r="EX2" s="15"/>
      <c r="EY2" s="15">
        <f>EV2+7</f>
        <v>43092</v>
      </c>
      <c r="EZ2" s="13">
        <f>EW2+7</f>
        <v>43093</v>
      </c>
      <c r="FA2" s="13"/>
      <c r="FB2" s="13">
        <f>EY2+7</f>
        <v>43099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99" ht="25.5" customHeight="1">
      <c r="A4" s="163" t="s">
        <v>542</v>
      </c>
      <c r="C4" s="506" t="s">
        <v>40</v>
      </c>
      <c r="D4" s="506"/>
      <c r="E4" s="506"/>
      <c r="F4" s="500" t="s">
        <v>548</v>
      </c>
      <c r="G4" s="500"/>
      <c r="H4" s="500"/>
      <c r="I4" s="500"/>
      <c r="J4" s="500"/>
      <c r="K4" s="500"/>
      <c r="L4" s="500"/>
      <c r="BD4"/>
      <c r="BE4"/>
      <c r="BF4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116" ht="25.5" customHeight="1">
      <c r="A5" s="89" t="s">
        <v>224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251" t="s">
        <v>554</v>
      </c>
      <c r="AU5" s="267"/>
      <c r="AV5" s="267"/>
      <c r="AW5" s="267"/>
      <c r="AX5" s="268"/>
      <c r="AY5" s="6"/>
      <c r="AZ5" s="6"/>
      <c r="BA5" s="6"/>
      <c r="BB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>
      <c r="A6" s="150" t="s">
        <v>282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441" t="s">
        <v>571</v>
      </c>
      <c r="AU6" s="442"/>
      <c r="AV6" s="442"/>
      <c r="AW6" s="442"/>
      <c r="AX6" s="443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>
      <c r="A7" s="89" t="s">
        <v>404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51" t="s">
        <v>561</v>
      </c>
      <c r="AZ7" s="267"/>
      <c r="BA7" s="267"/>
      <c r="BB7" s="267"/>
      <c r="BC7" s="268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25.5">
      <c r="A8" s="150" t="s">
        <v>273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441" t="s">
        <v>568</v>
      </c>
      <c r="BB8" s="442"/>
      <c r="BC8" s="442"/>
      <c r="BD8" s="442"/>
      <c r="BE8" s="443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69" ht="25.5">
      <c r="A9" s="176" t="s">
        <v>543</v>
      </c>
      <c r="BA9" s="6"/>
      <c r="BB9" s="6"/>
      <c r="BC9" s="6"/>
      <c r="BD9" s="6"/>
      <c r="BE9" s="6"/>
      <c r="BH9" s="456" t="s">
        <v>40</v>
      </c>
      <c r="BI9" s="470"/>
      <c r="BJ9" s="471"/>
      <c r="BK9" s="489" t="s">
        <v>557</v>
      </c>
      <c r="BL9" s="490"/>
      <c r="BM9" s="490"/>
      <c r="BN9" s="490"/>
      <c r="BO9" s="490"/>
      <c r="BP9" s="490"/>
      <c r="BQ9" s="491"/>
    </row>
    <row r="10" spans="1:105" ht="25.5" customHeight="1">
      <c r="A10" s="146" t="s">
        <v>549</v>
      </c>
      <c r="AY10" s="6"/>
      <c r="AZ10" s="6"/>
      <c r="BA10" s="6"/>
      <c r="BK10" s="6"/>
      <c r="BL10" s="6"/>
      <c r="BM10" s="6"/>
      <c r="BN10" s="6"/>
      <c r="BO10" s="6"/>
      <c r="BP10" s="6"/>
      <c r="BY10"/>
      <c r="BZ10" s="455" t="s">
        <v>558</v>
      </c>
      <c r="CA10" s="453"/>
      <c r="CB10" s="453"/>
      <c r="CC10" s="453"/>
      <c r="CD10" s="454"/>
      <c r="CU10" s="6"/>
      <c r="CV10" s="6"/>
      <c r="CW10" s="6"/>
      <c r="CX10" s="6"/>
      <c r="CY10" s="6"/>
      <c r="CZ10" s="6"/>
      <c r="DA10"/>
    </row>
    <row r="11" spans="1:87" ht="25.5" customHeight="1">
      <c r="A11" s="160" t="s">
        <v>553</v>
      </c>
      <c r="BY11" s="456" t="s">
        <v>40</v>
      </c>
      <c r="BZ11" s="471"/>
      <c r="CA11" s="465" t="s">
        <v>552</v>
      </c>
      <c r="CB11" s="465"/>
      <c r="CC11" s="465"/>
      <c r="CD11" s="465"/>
      <c r="CE11" s="465"/>
      <c r="CF11" s="465"/>
      <c r="CG11" s="465"/>
      <c r="CH11" s="465"/>
      <c r="CI11" s="466"/>
    </row>
    <row r="12" spans="1:105" ht="25.5" customHeight="1">
      <c r="A12" s="170" t="s">
        <v>562</v>
      </c>
      <c r="BK12"/>
      <c r="BL12"/>
      <c r="BM12"/>
      <c r="BN12"/>
      <c r="BO12"/>
      <c r="BP12"/>
      <c r="BZ12"/>
      <c r="CA12" s="467" t="s">
        <v>572</v>
      </c>
      <c r="CB12" s="482"/>
      <c r="CC12" s="482"/>
      <c r="CD12" s="482"/>
      <c r="CE12" s="483"/>
      <c r="CV12" s="6"/>
      <c r="CW12" s="6"/>
      <c r="CX12" s="6"/>
      <c r="CY12" s="6"/>
      <c r="CZ12" s="6"/>
      <c r="DA12"/>
    </row>
    <row r="13" spans="1:105" ht="25.5" customHeight="1">
      <c r="A13" s="170" t="s">
        <v>563</v>
      </c>
      <c r="BK13"/>
      <c r="BL13"/>
      <c r="BM13"/>
      <c r="BN13"/>
      <c r="BO13"/>
      <c r="BP13"/>
      <c r="CC13" s="467" t="s">
        <v>564</v>
      </c>
      <c r="CD13" s="468"/>
      <c r="CE13" s="480"/>
      <c r="CF13" s="480"/>
      <c r="CG13" s="481"/>
      <c r="CV13" s="6"/>
      <c r="CW13" s="6"/>
      <c r="CX13" s="6"/>
      <c r="CY13" s="6"/>
      <c r="CZ13" s="6"/>
      <c r="DA13"/>
    </row>
    <row r="14" spans="1:95" ht="25.5" customHeight="1">
      <c r="A14" s="170" t="s">
        <v>495</v>
      </c>
      <c r="BY14" s="6"/>
      <c r="BZ14" s="6"/>
      <c r="CA14" s="6"/>
      <c r="CB14" s="6"/>
      <c r="CC14"/>
      <c r="CD14" s="6"/>
      <c r="CE14" s="496" t="s">
        <v>570</v>
      </c>
      <c r="CF14" s="496"/>
      <c r="CG14" s="496"/>
      <c r="CH14" s="496"/>
      <c r="CI14" s="496"/>
      <c r="CJ14" s="6"/>
      <c r="CK14" s="6"/>
      <c r="CL14" s="6"/>
      <c r="CM14" s="6"/>
      <c r="CN14" s="6"/>
      <c r="CO14" s="6"/>
      <c r="CP14" s="6"/>
      <c r="CQ14" s="6"/>
    </row>
    <row r="15" spans="1:100" ht="25.5">
      <c r="A15" s="146" t="s">
        <v>555</v>
      </c>
      <c r="CA15"/>
      <c r="CB15" s="6"/>
      <c r="CF15" s="451" t="s">
        <v>559</v>
      </c>
      <c r="CG15" s="452"/>
      <c r="CH15" s="452"/>
      <c r="CI15" s="452"/>
      <c r="CJ15" s="454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</row>
    <row r="16" spans="1:95" ht="25.5" customHeight="1">
      <c r="A16" s="171" t="s">
        <v>461</v>
      </c>
      <c r="BY16" s="6"/>
      <c r="BZ16" s="6"/>
      <c r="CA16" s="6"/>
      <c r="CB16" s="6"/>
      <c r="CC16"/>
      <c r="CD16"/>
      <c r="CE16"/>
      <c r="CF16"/>
      <c r="CG16"/>
      <c r="CH16" s="6"/>
      <c r="CI16" s="6"/>
      <c r="CJ16" s="6"/>
      <c r="CK16" s="496" t="s">
        <v>569</v>
      </c>
      <c r="CL16" s="496"/>
      <c r="CM16" s="496"/>
      <c r="CN16" s="496"/>
      <c r="CO16" s="6"/>
      <c r="CP16" s="6"/>
      <c r="CQ16" s="6"/>
    </row>
    <row r="17" spans="1:96" ht="25.5">
      <c r="A17" s="156" t="s">
        <v>545</v>
      </c>
      <c r="CI17" s="456" t="s">
        <v>40</v>
      </c>
      <c r="CJ17" s="470"/>
      <c r="CK17" s="471"/>
      <c r="CL17" s="461" t="s">
        <v>544</v>
      </c>
      <c r="CM17" s="465"/>
      <c r="CN17" s="465"/>
      <c r="CO17" s="465"/>
      <c r="CP17" s="465"/>
      <c r="CQ17" s="465"/>
      <c r="CR17" s="466"/>
    </row>
    <row r="18" spans="1:99" ht="25.5">
      <c r="A18" s="165" t="s">
        <v>470</v>
      </c>
      <c r="CC18" s="6"/>
      <c r="CD18" s="6"/>
      <c r="CE18" s="6"/>
      <c r="CF18" s="6"/>
      <c r="CG18" s="6"/>
      <c r="CK18" s="456" t="s">
        <v>40</v>
      </c>
      <c r="CL18" s="470"/>
      <c r="CM18" s="471"/>
      <c r="CN18" s="489" t="s">
        <v>566</v>
      </c>
      <c r="CO18" s="490"/>
      <c r="CP18" s="490"/>
      <c r="CQ18" s="490"/>
      <c r="CR18" s="490"/>
      <c r="CS18" s="490"/>
      <c r="CT18" s="490"/>
      <c r="CU18" s="491"/>
    </row>
    <row r="19" spans="1:100" ht="25.5" customHeight="1">
      <c r="A19" s="146" t="s">
        <v>556</v>
      </c>
      <c r="CF19" s="6"/>
      <c r="CG19" s="6"/>
      <c r="CH19" s="6"/>
      <c r="CI19" s="6"/>
      <c r="CJ19" s="6"/>
      <c r="CK19"/>
      <c r="CL19" s="6"/>
      <c r="CM19" s="6"/>
      <c r="CN19" s="6"/>
      <c r="CO19" s="6"/>
      <c r="CP19" s="6"/>
      <c r="CQ19" s="6"/>
      <c r="CR19" s="455" t="s">
        <v>560</v>
      </c>
      <c r="CS19" s="453"/>
      <c r="CT19" s="453"/>
      <c r="CU19" s="453"/>
      <c r="CV19" s="454"/>
    </row>
    <row r="20" spans="1:104" ht="25.5" customHeight="1">
      <c r="A20" s="156" t="s">
        <v>469</v>
      </c>
      <c r="CP20" s="456" t="s">
        <v>40</v>
      </c>
      <c r="CQ20" s="470"/>
      <c r="CR20" s="470"/>
      <c r="CS20" s="500" t="s">
        <v>567</v>
      </c>
      <c r="CT20" s="500"/>
      <c r="CU20" s="500"/>
      <c r="CV20" s="500"/>
      <c r="CW20" s="500"/>
      <c r="CX20" s="500"/>
      <c r="CY20" s="500"/>
      <c r="CZ20" s="500"/>
    </row>
    <row r="21" spans="1:102" ht="25.5" customHeight="1">
      <c r="A21" s="171" t="s">
        <v>459</v>
      </c>
      <c r="CB21" s="6"/>
      <c r="CC21" s="6"/>
      <c r="CD21" s="6"/>
      <c r="CE21" s="6"/>
      <c r="CF21" s="6"/>
      <c r="CG21" s="6"/>
      <c r="CH21" s="6"/>
      <c r="CI21" s="6"/>
      <c r="CJ21" s="6"/>
      <c r="CK21"/>
      <c r="CL21"/>
      <c r="CM21"/>
      <c r="CN21"/>
      <c r="CO21"/>
      <c r="CP21"/>
      <c r="CQ21"/>
      <c r="CR21"/>
      <c r="CS21"/>
      <c r="CT21" s="496" t="s">
        <v>565</v>
      </c>
      <c r="CU21" s="496"/>
      <c r="CV21" s="496"/>
      <c r="CW21" s="496"/>
      <c r="CX21"/>
    </row>
    <row r="22" spans="92:96" ht="12.75">
      <c r="CN22" s="6"/>
      <c r="CO22" s="6"/>
      <c r="CP22" s="6"/>
      <c r="CQ22" s="6"/>
      <c r="CR22" s="6"/>
    </row>
    <row r="46" ht="13.5" customHeight="1"/>
  </sheetData>
  <sheetProtection/>
  <mergeCells count="36">
    <mergeCell ref="CT21:CW21"/>
    <mergeCell ref="CP20:CR20"/>
    <mergeCell ref="CS20:CZ20"/>
    <mergeCell ref="BA8:BE8"/>
    <mergeCell ref="CA11:CI11"/>
    <mergeCell ref="BY11:BZ11"/>
    <mergeCell ref="BZ10:CD10"/>
    <mergeCell ref="CR19:CV19"/>
    <mergeCell ref="CL17:CR17"/>
    <mergeCell ref="CN18:CU18"/>
    <mergeCell ref="BO1:CA1"/>
    <mergeCell ref="EP1:FB1"/>
    <mergeCell ref="CB1:CO1"/>
    <mergeCell ref="CP1:DB1"/>
    <mergeCell ref="DC1:DO1"/>
    <mergeCell ref="DP1:EB1"/>
    <mergeCell ref="EC1:EO1"/>
    <mergeCell ref="C1:O1"/>
    <mergeCell ref="AB1:AN1"/>
    <mergeCell ref="AO1:BB1"/>
    <mergeCell ref="BC1:BN1"/>
    <mergeCell ref="BH9:BJ9"/>
    <mergeCell ref="CI17:CK17"/>
    <mergeCell ref="P1:AA1"/>
    <mergeCell ref="C4:E4"/>
    <mergeCell ref="CF15:CJ15"/>
    <mergeCell ref="BK9:BQ9"/>
    <mergeCell ref="F4:L4"/>
    <mergeCell ref="CK18:CM18"/>
    <mergeCell ref="AT5:AX5"/>
    <mergeCell ref="AY7:BC7"/>
    <mergeCell ref="AT6:AX6"/>
    <mergeCell ref="CK16:CN16"/>
    <mergeCell ref="CE14:CI14"/>
    <mergeCell ref="CA12:CE12"/>
    <mergeCell ref="CC13:CG13"/>
  </mergeCells>
  <hyperlinks>
    <hyperlink ref="A2" r:id="rId1" display="FAI"/>
    <hyperlink ref="A5" r:id="rId2" display="http://www.pribinacup.sk/"/>
    <hyperlink ref="A7" r:id="rId3" display="http://www.fccgliding.sk/"/>
    <hyperlink ref="AY7:BC7" r:id="rId4" display="FCC Gliding: 14.4.-26.4.13 (Prievidza, SK)"/>
    <hyperlink ref="A6" r:id="rId5" display="http://www.azcup.cz/"/>
    <hyperlink ref="AT6:AX6" r:id="rId6" display="http://www.azcup.cz/"/>
    <hyperlink ref="BA8:BE8" r:id="rId7" display="JPJ: 29.4.-7.5.16 (LKSU)"/>
    <hyperlink ref="A8" r:id="rId8" display="http://www.jpj-sumperk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4"/>
  <sheetViews>
    <sheetView zoomScalePageLayoutView="0" workbookViewId="0" topLeftCell="A1">
      <pane xSplit="1" ySplit="3" topLeftCell="BM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1" max="1" width="23.0039062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72" ht="12.75">
      <c r="A1" s="152">
        <v>2018</v>
      </c>
      <c r="B1" s="415">
        <v>2017</v>
      </c>
      <c r="C1" s="415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148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216" t="s">
        <v>72</v>
      </c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7" t="s">
        <v>1</v>
      </c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6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7" t="s">
        <v>11</v>
      </c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6" t="s">
        <v>17</v>
      </c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6" t="s">
        <v>37</v>
      </c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7" t="s">
        <v>73</v>
      </c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7" t="s">
        <v>203</v>
      </c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510" t="s">
        <v>583</v>
      </c>
      <c r="FE1" s="216"/>
      <c r="FF1"/>
      <c r="FG1"/>
      <c r="FH1"/>
      <c r="FI1"/>
      <c r="FJ1"/>
      <c r="FK1"/>
      <c r="FL1"/>
      <c r="FM1"/>
      <c r="FN1"/>
      <c r="FO1"/>
      <c r="FP1"/>
    </row>
    <row r="2" spans="1:161" s="4" customFormat="1" ht="12.75">
      <c r="A2" s="7" t="s">
        <v>87</v>
      </c>
      <c r="B2" s="13">
        <f>DATE(A1-1,12,30)</f>
        <v>43099</v>
      </c>
      <c r="C2" s="15">
        <f>B2+1</f>
        <v>43100</v>
      </c>
      <c r="D2" s="15"/>
      <c r="E2" s="15">
        <f>C2+6</f>
        <v>43106</v>
      </c>
      <c r="F2" s="13">
        <f>C2+7</f>
        <v>43107</v>
      </c>
      <c r="G2" s="13"/>
      <c r="H2" s="13">
        <f>E2+7</f>
        <v>43113</v>
      </c>
      <c r="I2" s="15">
        <f>F2+7</f>
        <v>43114</v>
      </c>
      <c r="J2" s="15"/>
      <c r="K2" s="15">
        <f>H2+7</f>
        <v>43120</v>
      </c>
      <c r="L2" s="13">
        <f>I2+7</f>
        <v>43121</v>
      </c>
      <c r="M2" s="13"/>
      <c r="N2" s="13">
        <f>K2+7</f>
        <v>43127</v>
      </c>
      <c r="O2" s="15">
        <f>L2+7</f>
        <v>43128</v>
      </c>
      <c r="P2" s="15"/>
      <c r="Q2" s="15">
        <f>N2+7</f>
        <v>43134</v>
      </c>
      <c r="R2" s="13">
        <f>O2+7</f>
        <v>43135</v>
      </c>
      <c r="S2" s="13"/>
      <c r="T2" s="13">
        <f>Q2+7</f>
        <v>43141</v>
      </c>
      <c r="U2" s="15">
        <f>R2+7</f>
        <v>43142</v>
      </c>
      <c r="V2" s="15"/>
      <c r="W2" s="15">
        <f>T2+7</f>
        <v>43148</v>
      </c>
      <c r="X2" s="13">
        <f>U2+7</f>
        <v>43149</v>
      </c>
      <c r="Y2" s="13"/>
      <c r="Z2" s="13">
        <f>W2+7</f>
        <v>43155</v>
      </c>
      <c r="AA2" s="15">
        <f>X2+7</f>
        <v>43156</v>
      </c>
      <c r="AB2" s="15"/>
      <c r="AC2" s="15">
        <f>Z2+7</f>
        <v>43162</v>
      </c>
      <c r="AD2" s="13">
        <f>AA2+7</f>
        <v>43163</v>
      </c>
      <c r="AE2" s="13"/>
      <c r="AF2" s="13">
        <f>AC2+7</f>
        <v>43169</v>
      </c>
      <c r="AG2" s="15">
        <f>AD2+7</f>
        <v>43170</v>
      </c>
      <c r="AH2" s="15"/>
      <c r="AI2" s="15">
        <f>AF2+7</f>
        <v>43176</v>
      </c>
      <c r="AJ2" s="13">
        <f>AG2+7</f>
        <v>43177</v>
      </c>
      <c r="AK2" s="13"/>
      <c r="AL2" s="13">
        <f>AI2+7</f>
        <v>43183</v>
      </c>
      <c r="AM2" s="15">
        <f>AJ2+7</f>
        <v>43184</v>
      </c>
      <c r="AN2" s="15"/>
      <c r="AO2" s="15">
        <f>AL2+7</f>
        <v>43190</v>
      </c>
      <c r="AP2" s="13">
        <f>AM2+7</f>
        <v>43191</v>
      </c>
      <c r="AQ2" s="13"/>
      <c r="AR2" s="13">
        <f>AO2+7</f>
        <v>43197</v>
      </c>
      <c r="AS2" s="15">
        <f>AP2+7</f>
        <v>43198</v>
      </c>
      <c r="AT2" s="15"/>
      <c r="AU2" s="15">
        <f>AR2+7</f>
        <v>43204</v>
      </c>
      <c r="AV2" s="13">
        <f>AS2+7</f>
        <v>43205</v>
      </c>
      <c r="AW2" s="13"/>
      <c r="AX2" s="13">
        <f>AU2+7</f>
        <v>43211</v>
      </c>
      <c r="AY2" s="15">
        <f>AV2+7</f>
        <v>43212</v>
      </c>
      <c r="AZ2" s="15"/>
      <c r="BA2" s="15">
        <f>AX2+7</f>
        <v>43218</v>
      </c>
      <c r="BB2" s="13">
        <f>AY2+7</f>
        <v>43219</v>
      </c>
      <c r="BC2" s="13"/>
      <c r="BD2" s="13">
        <f>BA2+7</f>
        <v>43225</v>
      </c>
      <c r="BE2" s="15">
        <f>BB2+7</f>
        <v>43226</v>
      </c>
      <c r="BF2" s="15"/>
      <c r="BG2" s="15">
        <f>BD2+7</f>
        <v>43232</v>
      </c>
      <c r="BH2" s="13">
        <f>BE2+7</f>
        <v>43233</v>
      </c>
      <c r="BI2" s="13"/>
      <c r="BJ2" s="13">
        <f>BG2+7</f>
        <v>43239</v>
      </c>
      <c r="BK2" s="15">
        <f>BH2+7</f>
        <v>43240</v>
      </c>
      <c r="BL2" s="15"/>
      <c r="BM2" s="15">
        <f>BJ2+7</f>
        <v>43246</v>
      </c>
      <c r="BN2" s="13">
        <f>BK2+7</f>
        <v>43247</v>
      </c>
      <c r="BO2" s="13"/>
      <c r="BP2" s="13">
        <f>BM2+7</f>
        <v>43253</v>
      </c>
      <c r="BQ2" s="15">
        <f>BN2+7</f>
        <v>43254</v>
      </c>
      <c r="BR2" s="15"/>
      <c r="BS2" s="15">
        <f>BP2+7</f>
        <v>43260</v>
      </c>
      <c r="BT2" s="13">
        <f>BQ2+7</f>
        <v>43261</v>
      </c>
      <c r="BU2" s="13"/>
      <c r="BV2" s="13">
        <f>BS2+7</f>
        <v>43267</v>
      </c>
      <c r="BW2" s="15">
        <f>BT2+7</f>
        <v>43268</v>
      </c>
      <c r="BX2" s="15"/>
      <c r="BY2" s="15">
        <f>BV2+7</f>
        <v>43274</v>
      </c>
      <c r="BZ2" s="13">
        <f>BW2+7</f>
        <v>43275</v>
      </c>
      <c r="CA2" s="13"/>
      <c r="CB2" s="13">
        <f>BY2+7</f>
        <v>43281</v>
      </c>
      <c r="CC2" s="15">
        <f>BZ2+7</f>
        <v>43282</v>
      </c>
      <c r="CD2" s="15"/>
      <c r="CE2" s="15">
        <f>CB2+7</f>
        <v>43288</v>
      </c>
      <c r="CF2" s="13">
        <f>CC2+7</f>
        <v>43289</v>
      </c>
      <c r="CG2" s="13"/>
      <c r="CH2" s="13">
        <f>CE2+7</f>
        <v>43295</v>
      </c>
      <c r="CI2" s="15">
        <f>CF2+7</f>
        <v>43296</v>
      </c>
      <c r="CJ2" s="15"/>
      <c r="CK2" s="15">
        <f>CH2+7</f>
        <v>43302</v>
      </c>
      <c r="CL2" s="13">
        <f>CI2+7</f>
        <v>43303</v>
      </c>
      <c r="CM2" s="13"/>
      <c r="CN2" s="13">
        <f>CK2+7</f>
        <v>43309</v>
      </c>
      <c r="CO2" s="15">
        <f>CL2+7</f>
        <v>43310</v>
      </c>
      <c r="CP2" s="15"/>
      <c r="CQ2" s="15">
        <f>CN2+7</f>
        <v>43316</v>
      </c>
      <c r="CR2" s="13">
        <f>CO2+7</f>
        <v>43317</v>
      </c>
      <c r="CS2" s="13"/>
      <c r="CT2" s="13">
        <f>CQ2+7</f>
        <v>43323</v>
      </c>
      <c r="CU2" s="15">
        <f>CR2+7</f>
        <v>43324</v>
      </c>
      <c r="CV2" s="15"/>
      <c r="CW2" s="15">
        <f>CT2+7</f>
        <v>43330</v>
      </c>
      <c r="CX2" s="13">
        <f>CU2+7</f>
        <v>43331</v>
      </c>
      <c r="CY2" s="13"/>
      <c r="CZ2" s="13">
        <f>CW2+7</f>
        <v>43337</v>
      </c>
      <c r="DA2" s="15">
        <f>CX2+7</f>
        <v>43338</v>
      </c>
      <c r="DB2" s="15"/>
      <c r="DC2" s="15">
        <f>CZ2+7</f>
        <v>43344</v>
      </c>
      <c r="DD2" s="13">
        <f>DA2+7</f>
        <v>43345</v>
      </c>
      <c r="DE2" s="13"/>
      <c r="DF2" s="13">
        <f>DC2+7</f>
        <v>43351</v>
      </c>
      <c r="DG2" s="15">
        <f>DD2+7</f>
        <v>43352</v>
      </c>
      <c r="DH2" s="15"/>
      <c r="DI2" s="15">
        <f>DF2+7</f>
        <v>43358</v>
      </c>
      <c r="DJ2" s="13">
        <f>DG2+7</f>
        <v>43359</v>
      </c>
      <c r="DK2" s="13"/>
      <c r="DL2" s="13">
        <f>DI2+7</f>
        <v>43365</v>
      </c>
      <c r="DM2" s="15">
        <f>DJ2+7</f>
        <v>43366</v>
      </c>
      <c r="DN2" s="15"/>
      <c r="DO2" s="15">
        <f>DL2+7</f>
        <v>43372</v>
      </c>
      <c r="DP2" s="13">
        <f>DM2+7</f>
        <v>43373</v>
      </c>
      <c r="DQ2" s="13"/>
      <c r="DR2" s="13">
        <f>DO2+7</f>
        <v>43379</v>
      </c>
      <c r="DS2" s="15">
        <f>DP2+7</f>
        <v>43380</v>
      </c>
      <c r="DT2" s="15"/>
      <c r="DU2" s="15">
        <f>DR2+7</f>
        <v>43386</v>
      </c>
      <c r="DV2" s="13">
        <f>DS2+7</f>
        <v>43387</v>
      </c>
      <c r="DW2" s="13"/>
      <c r="DX2" s="13">
        <f>DU2+7</f>
        <v>43393</v>
      </c>
      <c r="DY2" s="15">
        <f>DV2+7</f>
        <v>43394</v>
      </c>
      <c r="DZ2" s="15"/>
      <c r="EA2" s="15">
        <f>DX2+7</f>
        <v>43400</v>
      </c>
      <c r="EB2" s="13">
        <f>DY2+7</f>
        <v>43401</v>
      </c>
      <c r="EC2" s="13"/>
      <c r="ED2" s="13">
        <f>EA2+7</f>
        <v>43407</v>
      </c>
      <c r="EE2" s="15">
        <f>EB2+7</f>
        <v>43408</v>
      </c>
      <c r="EF2" s="15"/>
      <c r="EG2" s="15">
        <f>ED2+7</f>
        <v>43414</v>
      </c>
      <c r="EH2" s="13">
        <f>EE2+7</f>
        <v>43415</v>
      </c>
      <c r="EI2" s="13"/>
      <c r="EJ2" s="13">
        <f>EG2+7</f>
        <v>43421</v>
      </c>
      <c r="EK2" s="15">
        <f>EH2+7</f>
        <v>43422</v>
      </c>
      <c r="EL2" s="15"/>
      <c r="EM2" s="15">
        <f>EJ2+7</f>
        <v>43428</v>
      </c>
      <c r="EN2" s="13">
        <f>EK2+7</f>
        <v>43429</v>
      </c>
      <c r="EO2" s="13"/>
      <c r="EP2" s="13">
        <f>EM2+7</f>
        <v>43435</v>
      </c>
      <c r="EQ2" s="15">
        <f>EN2+7</f>
        <v>43436</v>
      </c>
      <c r="ER2" s="15"/>
      <c r="ES2" s="15">
        <f>EP2+7</f>
        <v>43442</v>
      </c>
      <c r="ET2" s="13">
        <f>EQ2+7</f>
        <v>43443</v>
      </c>
      <c r="EU2" s="13"/>
      <c r="EV2" s="13">
        <f>ES2+7</f>
        <v>43449</v>
      </c>
      <c r="EW2" s="15">
        <f>ET2+7</f>
        <v>43450</v>
      </c>
      <c r="EX2" s="15"/>
      <c r="EY2" s="15">
        <f>EV2+7</f>
        <v>43456</v>
      </c>
      <c r="EZ2" s="13">
        <f>EW2+7</f>
        <v>43457</v>
      </c>
      <c r="FA2" s="13"/>
      <c r="FB2" s="13">
        <f>EY2+7</f>
        <v>43463</v>
      </c>
      <c r="FC2" s="15">
        <f>EZ2+7</f>
        <v>43464</v>
      </c>
      <c r="FD2" s="15"/>
      <c r="FE2" s="15">
        <f>FB2+7</f>
        <v>43470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90" ht="25.5" customHeight="1">
      <c r="A4" s="177" t="s">
        <v>577</v>
      </c>
      <c r="H4" s="507" t="s">
        <v>578</v>
      </c>
      <c r="I4" s="508"/>
      <c r="J4" s="508"/>
      <c r="K4" s="509"/>
      <c r="BV4" s="6"/>
      <c r="BW4" s="6"/>
      <c r="BX4" s="6"/>
      <c r="BY4" s="6"/>
      <c r="BZ4" s="6"/>
      <c r="CA4" s="6"/>
      <c r="CB4" s="6"/>
      <c r="CC4"/>
      <c r="CD4"/>
      <c r="CE4"/>
      <c r="CF4" s="6"/>
      <c r="CG4" s="6"/>
      <c r="CH4" s="6"/>
      <c r="CI4" s="6"/>
      <c r="CJ4" s="6"/>
      <c r="CK4" s="6"/>
      <c r="CL4"/>
    </row>
    <row r="5" spans="1:116" ht="25.5" customHeight="1">
      <c r="A5" s="89" t="s">
        <v>224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251" t="s">
        <v>573</v>
      </c>
      <c r="AO5" s="267"/>
      <c r="AP5" s="267"/>
      <c r="AQ5" s="267"/>
      <c r="AR5" s="268"/>
      <c r="AS5" s="6"/>
      <c r="AT5" s="6"/>
      <c r="AU5" s="6"/>
      <c r="AV5" s="6"/>
      <c r="AW5" s="6"/>
      <c r="AX5" s="6"/>
      <c r="AY5" s="6"/>
      <c r="AZ5" s="6"/>
      <c r="BA5" s="6"/>
      <c r="BB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>
      <c r="A6" s="89" t="s">
        <v>404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51" t="s">
        <v>575</v>
      </c>
      <c r="AT6" s="267"/>
      <c r="AU6" s="267"/>
      <c r="AV6" s="267"/>
      <c r="AW6" s="268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 customHeight="1">
      <c r="A7" s="150" t="s">
        <v>282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BA7" s="441" t="s">
        <v>574</v>
      </c>
      <c r="BB7" s="442"/>
      <c r="BC7" s="442"/>
      <c r="BD7" s="442"/>
      <c r="BE7" s="442"/>
      <c r="BF7" s="443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25.5" customHeight="1">
      <c r="A8" s="150" t="s">
        <v>273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441" t="s">
        <v>576</v>
      </c>
      <c r="BB8" s="442"/>
      <c r="BC8" s="442"/>
      <c r="BD8" s="442"/>
      <c r="BE8" s="442"/>
      <c r="BF8" s="443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105" ht="25.5" customHeight="1">
      <c r="A9" s="146" t="s">
        <v>481</v>
      </c>
      <c r="AY9" s="6"/>
      <c r="AZ9" s="6"/>
      <c r="BA9" s="6"/>
      <c r="BK9" s="6"/>
      <c r="BL9" s="6"/>
      <c r="BM9" s="6"/>
      <c r="BN9" s="455" t="s">
        <v>590</v>
      </c>
      <c r="BO9" s="453"/>
      <c r="BP9" s="453"/>
      <c r="BQ9" s="453"/>
      <c r="BR9" s="453"/>
      <c r="BS9" s="454"/>
      <c r="BY9"/>
      <c r="BZ9" s="6"/>
      <c r="CA9" s="6"/>
      <c r="CB9" s="6"/>
      <c r="CC9" s="6"/>
      <c r="CD9" s="6"/>
      <c r="CU9" s="6"/>
      <c r="CV9" s="6"/>
      <c r="CW9" s="6"/>
      <c r="CX9" s="6"/>
      <c r="CY9" s="6"/>
      <c r="CZ9" s="6"/>
      <c r="DA9"/>
    </row>
    <row r="10" spans="1:90" ht="25.5" customHeight="1">
      <c r="A10" s="177" t="s">
        <v>588</v>
      </c>
      <c r="BW10" s="6"/>
      <c r="BX10" s="6"/>
      <c r="BY10" s="6"/>
      <c r="BZ10" s="6"/>
      <c r="CA10" s="6"/>
      <c r="CB10" s="6"/>
      <c r="CC10" s="456" t="s">
        <v>40</v>
      </c>
      <c r="CD10" s="470"/>
      <c r="CE10" s="471"/>
      <c r="CF10" s="507" t="s">
        <v>585</v>
      </c>
      <c r="CG10" s="508"/>
      <c r="CH10" s="508"/>
      <c r="CI10" s="508"/>
      <c r="CJ10" s="508"/>
      <c r="CK10" s="509"/>
      <c r="CL10"/>
    </row>
    <row r="11" spans="1:100" ht="25.5">
      <c r="A11" s="146" t="s">
        <v>584</v>
      </c>
      <c r="CA11"/>
      <c r="CB11" s="6"/>
      <c r="CF11" s="6"/>
      <c r="CG11" s="6"/>
      <c r="CH11" s="6"/>
      <c r="CI11" s="455" t="s">
        <v>587</v>
      </c>
      <c r="CJ11" s="453"/>
      <c r="CK11" s="453"/>
      <c r="CL11" s="453"/>
      <c r="CM11" s="454"/>
      <c r="CN11" s="6"/>
      <c r="CO11" s="6"/>
      <c r="CP11" s="6"/>
      <c r="CQ11" s="6"/>
      <c r="CR11" s="6"/>
      <c r="CS11" s="6"/>
      <c r="CT11" s="6"/>
      <c r="CU11" s="6"/>
      <c r="CV11" s="6"/>
    </row>
    <row r="12" spans="1:98" ht="25.5" customHeight="1">
      <c r="A12" s="177" t="s">
        <v>589</v>
      </c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456" t="s">
        <v>40</v>
      </c>
      <c r="CL12" s="470"/>
      <c r="CM12" s="471"/>
      <c r="CN12" s="507" t="s">
        <v>586</v>
      </c>
      <c r="CO12" s="508"/>
      <c r="CP12" s="508"/>
      <c r="CQ12" s="508"/>
      <c r="CR12" s="508"/>
      <c r="CS12" s="508"/>
      <c r="CT12" s="509"/>
    </row>
    <row r="13" spans="1:98" ht="25.5" customHeight="1">
      <c r="A13" s="146" t="s">
        <v>480</v>
      </c>
      <c r="CF13" s="6"/>
      <c r="CG13" s="6"/>
      <c r="CH13" s="6"/>
      <c r="CI13" s="6"/>
      <c r="CJ13" s="6"/>
      <c r="CK13" s="6"/>
      <c r="CL13" s="6"/>
      <c r="CM13" s="6"/>
      <c r="CN13" s="6"/>
      <c r="CO13" s="455" t="s">
        <v>591</v>
      </c>
      <c r="CP13" s="453"/>
      <c r="CQ13" s="453"/>
      <c r="CR13" s="453"/>
      <c r="CS13" s="453"/>
      <c r="CT13" s="454"/>
    </row>
    <row r="14" spans="99:103" ht="12.75">
      <c r="CU14" s="6"/>
      <c r="CV14" s="6"/>
      <c r="CW14" s="6"/>
      <c r="CX14" s="6"/>
      <c r="CY14" s="6"/>
    </row>
  </sheetData>
  <sheetProtection/>
  <mergeCells count="26">
    <mergeCell ref="H4:K4"/>
    <mergeCell ref="B1:C1"/>
    <mergeCell ref="D1:O1"/>
    <mergeCell ref="AB1:AO1"/>
    <mergeCell ref="CO13:CT13"/>
    <mergeCell ref="DQ1:EB1"/>
    <mergeCell ref="DC1:DP1"/>
    <mergeCell ref="AN5:AR5"/>
    <mergeCell ref="BA7:BF7"/>
    <mergeCell ref="AS6:AW6"/>
    <mergeCell ref="BN9:BS9"/>
    <mergeCell ref="EC1:EO1"/>
    <mergeCell ref="CC10:CE10"/>
    <mergeCell ref="CF10:CK10"/>
    <mergeCell ref="BA8:BF8"/>
    <mergeCell ref="P1:AA1"/>
    <mergeCell ref="AP1:BB1"/>
    <mergeCell ref="BC1:BO1"/>
    <mergeCell ref="BP1:CB1"/>
    <mergeCell ref="CC1:CO1"/>
    <mergeCell ref="CK12:CM12"/>
    <mergeCell ref="CN12:CT12"/>
    <mergeCell ref="CP1:DB1"/>
    <mergeCell ref="EP1:FC1"/>
    <mergeCell ref="FD1:FE1"/>
    <mergeCell ref="CI11:CM11"/>
  </mergeCells>
  <hyperlinks>
    <hyperlink ref="A2" r:id="rId1" display="FAI"/>
    <hyperlink ref="A5" r:id="rId2" display="http://www.pribinacup.sk/"/>
    <hyperlink ref="A7" r:id="rId3" display="http://www.azcup.cz/"/>
    <hyperlink ref="BA7:BE7" r:id="rId4" display="http://www.azcup.cz/"/>
    <hyperlink ref="A6" r:id="rId5" display="http://www.fccgliding.sk/"/>
    <hyperlink ref="AS6:AW6" r:id="rId6" display="FCC Gliding: 14.4.-26.4.13 (Prievidza, SK)"/>
    <hyperlink ref="BA8:BE8" r:id="rId7" display="JPJ: 29.4.-7.5.16 (LKSU)"/>
    <hyperlink ref="A8" r:id="rId8" display="http://www.jpj-sumperk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7"/>
  <sheetViews>
    <sheetView zoomScalePageLayoutView="0" workbookViewId="0" topLeftCell="A1">
      <pane xSplit="1" ySplit="3" topLeftCell="BZ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IV16"/>
    </sheetView>
  </sheetViews>
  <sheetFormatPr defaultColWidth="9.140625" defaultRowHeight="12.75"/>
  <cols>
    <col min="1" max="1" width="23.00390625" style="6" bestFit="1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72" ht="12.75">
      <c r="A1" s="152">
        <v>2019</v>
      </c>
      <c r="B1" s="513" t="s">
        <v>580</v>
      </c>
      <c r="C1" s="415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 t="s">
        <v>148</v>
      </c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216" t="s">
        <v>72</v>
      </c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 t="s">
        <v>1</v>
      </c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6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7" t="s">
        <v>11</v>
      </c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6" t="s">
        <v>17</v>
      </c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6" t="s">
        <v>37</v>
      </c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7" t="s">
        <v>73</v>
      </c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7" t="s">
        <v>203</v>
      </c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511" t="s">
        <v>579</v>
      </c>
      <c r="FE1" s="512"/>
      <c r="FF1"/>
      <c r="FG1"/>
      <c r="FH1"/>
      <c r="FI1"/>
      <c r="FJ1"/>
      <c r="FK1"/>
      <c r="FL1"/>
      <c r="FM1"/>
      <c r="FN1"/>
      <c r="FO1"/>
      <c r="FP1"/>
    </row>
    <row r="2" spans="1:161" s="4" customFormat="1" ht="12.75">
      <c r="A2" s="7" t="s">
        <v>87</v>
      </c>
      <c r="B2" s="13">
        <f>DATE(A1-1,12,29)</f>
        <v>43463</v>
      </c>
      <c r="C2" s="15">
        <f>B2+1</f>
        <v>43464</v>
      </c>
      <c r="D2" s="15"/>
      <c r="E2" s="15">
        <f>C2+6</f>
        <v>43470</v>
      </c>
      <c r="F2" s="13">
        <f>C2+7</f>
        <v>43471</v>
      </c>
      <c r="G2" s="13"/>
      <c r="H2" s="13">
        <f>E2+7</f>
        <v>43477</v>
      </c>
      <c r="I2" s="15">
        <f>F2+7</f>
        <v>43478</v>
      </c>
      <c r="J2" s="15"/>
      <c r="K2" s="15">
        <f>H2+7</f>
        <v>43484</v>
      </c>
      <c r="L2" s="13">
        <f>I2+7</f>
        <v>43485</v>
      </c>
      <c r="M2" s="13"/>
      <c r="N2" s="13">
        <f>K2+7</f>
        <v>43491</v>
      </c>
      <c r="O2" s="15">
        <f>L2+7</f>
        <v>43492</v>
      </c>
      <c r="P2" s="15"/>
      <c r="Q2" s="15">
        <f>N2+7</f>
        <v>43498</v>
      </c>
      <c r="R2" s="13">
        <f>O2+7</f>
        <v>43499</v>
      </c>
      <c r="S2" s="13"/>
      <c r="T2" s="13">
        <f>Q2+7</f>
        <v>43505</v>
      </c>
      <c r="U2" s="15">
        <f>R2+7</f>
        <v>43506</v>
      </c>
      <c r="V2" s="15"/>
      <c r="W2" s="15">
        <f>T2+7</f>
        <v>43512</v>
      </c>
      <c r="X2" s="13">
        <f>U2+7</f>
        <v>43513</v>
      </c>
      <c r="Y2" s="13"/>
      <c r="Z2" s="13">
        <f>W2+7</f>
        <v>43519</v>
      </c>
      <c r="AA2" s="15">
        <f>X2+7</f>
        <v>43520</v>
      </c>
      <c r="AB2" s="15"/>
      <c r="AC2" s="15">
        <f>Z2+7</f>
        <v>43526</v>
      </c>
      <c r="AD2" s="13">
        <f>AA2+7</f>
        <v>43527</v>
      </c>
      <c r="AE2" s="13"/>
      <c r="AF2" s="13">
        <f>AC2+7</f>
        <v>43533</v>
      </c>
      <c r="AG2" s="15">
        <f>AD2+7</f>
        <v>43534</v>
      </c>
      <c r="AH2" s="15"/>
      <c r="AI2" s="15">
        <f>AF2+7</f>
        <v>43540</v>
      </c>
      <c r="AJ2" s="13">
        <f>AG2+7</f>
        <v>43541</v>
      </c>
      <c r="AK2" s="13"/>
      <c r="AL2" s="13">
        <f>AI2+7</f>
        <v>43547</v>
      </c>
      <c r="AM2" s="15">
        <f>AJ2+7</f>
        <v>43548</v>
      </c>
      <c r="AN2" s="15"/>
      <c r="AO2" s="15">
        <f>AL2+7</f>
        <v>43554</v>
      </c>
      <c r="AP2" s="13">
        <f>AM2+7</f>
        <v>43555</v>
      </c>
      <c r="AQ2" s="13"/>
      <c r="AR2" s="13">
        <f>AO2+7</f>
        <v>43561</v>
      </c>
      <c r="AS2" s="15">
        <f>AP2+7</f>
        <v>43562</v>
      </c>
      <c r="AT2" s="15"/>
      <c r="AU2" s="15">
        <f>AR2+7</f>
        <v>43568</v>
      </c>
      <c r="AV2" s="13">
        <f>AS2+7</f>
        <v>43569</v>
      </c>
      <c r="AW2" s="13"/>
      <c r="AX2" s="13">
        <f>AU2+7</f>
        <v>43575</v>
      </c>
      <c r="AY2" s="15">
        <f>AV2+7</f>
        <v>43576</v>
      </c>
      <c r="AZ2" s="15"/>
      <c r="BA2" s="15">
        <f>AX2+7</f>
        <v>43582</v>
      </c>
      <c r="BB2" s="13">
        <f>AY2+7</f>
        <v>43583</v>
      </c>
      <c r="BC2" s="13"/>
      <c r="BD2" s="13">
        <f>BA2+7</f>
        <v>43589</v>
      </c>
      <c r="BE2" s="15">
        <f>BB2+7</f>
        <v>43590</v>
      </c>
      <c r="BF2" s="15"/>
      <c r="BG2" s="15">
        <f>BD2+7</f>
        <v>43596</v>
      </c>
      <c r="BH2" s="13">
        <f>BE2+7</f>
        <v>43597</v>
      </c>
      <c r="BI2" s="13"/>
      <c r="BJ2" s="13">
        <f>BG2+7</f>
        <v>43603</v>
      </c>
      <c r="BK2" s="15">
        <f>BH2+7</f>
        <v>43604</v>
      </c>
      <c r="BL2" s="15"/>
      <c r="BM2" s="15">
        <f>BJ2+7</f>
        <v>43610</v>
      </c>
      <c r="BN2" s="13">
        <f>BK2+7</f>
        <v>43611</v>
      </c>
      <c r="BO2" s="13"/>
      <c r="BP2" s="13">
        <f>BM2+7</f>
        <v>43617</v>
      </c>
      <c r="BQ2" s="15">
        <f>BN2+7</f>
        <v>43618</v>
      </c>
      <c r="BR2" s="15"/>
      <c r="BS2" s="15">
        <f>BP2+7</f>
        <v>43624</v>
      </c>
      <c r="BT2" s="13">
        <f>BQ2+7</f>
        <v>43625</v>
      </c>
      <c r="BU2" s="13"/>
      <c r="BV2" s="13">
        <f>BS2+7</f>
        <v>43631</v>
      </c>
      <c r="BW2" s="15">
        <f>BT2+7</f>
        <v>43632</v>
      </c>
      <c r="BX2" s="15"/>
      <c r="BY2" s="15">
        <f>BV2+7</f>
        <v>43638</v>
      </c>
      <c r="BZ2" s="13">
        <f>BW2+7</f>
        <v>43639</v>
      </c>
      <c r="CA2" s="13"/>
      <c r="CB2" s="13">
        <f>BY2+7</f>
        <v>43645</v>
      </c>
      <c r="CC2" s="15">
        <f>BZ2+7</f>
        <v>43646</v>
      </c>
      <c r="CD2" s="15"/>
      <c r="CE2" s="15">
        <f>CB2+7</f>
        <v>43652</v>
      </c>
      <c r="CF2" s="13">
        <f>CC2+7</f>
        <v>43653</v>
      </c>
      <c r="CG2" s="13"/>
      <c r="CH2" s="13">
        <f>CE2+7</f>
        <v>43659</v>
      </c>
      <c r="CI2" s="15">
        <f>CF2+7</f>
        <v>43660</v>
      </c>
      <c r="CJ2" s="15"/>
      <c r="CK2" s="15">
        <f>CH2+7</f>
        <v>43666</v>
      </c>
      <c r="CL2" s="13">
        <f>CI2+7</f>
        <v>43667</v>
      </c>
      <c r="CM2" s="13"/>
      <c r="CN2" s="13">
        <f>CK2+7</f>
        <v>43673</v>
      </c>
      <c r="CO2" s="15">
        <f>CL2+7</f>
        <v>43674</v>
      </c>
      <c r="CP2" s="15"/>
      <c r="CQ2" s="15">
        <f>CN2+7</f>
        <v>43680</v>
      </c>
      <c r="CR2" s="13">
        <f>CO2+7</f>
        <v>43681</v>
      </c>
      <c r="CS2" s="13"/>
      <c r="CT2" s="13">
        <f>CQ2+7</f>
        <v>43687</v>
      </c>
      <c r="CU2" s="15">
        <f>CR2+7</f>
        <v>43688</v>
      </c>
      <c r="CV2" s="15"/>
      <c r="CW2" s="15">
        <f>CT2+7</f>
        <v>43694</v>
      </c>
      <c r="CX2" s="13">
        <f>CU2+7</f>
        <v>43695</v>
      </c>
      <c r="CY2" s="13"/>
      <c r="CZ2" s="13">
        <f>CW2+7</f>
        <v>43701</v>
      </c>
      <c r="DA2" s="15">
        <f>CX2+7</f>
        <v>43702</v>
      </c>
      <c r="DB2" s="15"/>
      <c r="DC2" s="15">
        <f>CZ2+7</f>
        <v>43708</v>
      </c>
      <c r="DD2" s="13">
        <f>DA2+7</f>
        <v>43709</v>
      </c>
      <c r="DE2" s="13"/>
      <c r="DF2" s="13">
        <f>DC2+7</f>
        <v>43715</v>
      </c>
      <c r="DG2" s="15">
        <f>DD2+7</f>
        <v>43716</v>
      </c>
      <c r="DH2" s="15"/>
      <c r="DI2" s="15">
        <f>DF2+7</f>
        <v>43722</v>
      </c>
      <c r="DJ2" s="13">
        <f>DG2+7</f>
        <v>43723</v>
      </c>
      <c r="DK2" s="13"/>
      <c r="DL2" s="13">
        <f>DI2+7</f>
        <v>43729</v>
      </c>
      <c r="DM2" s="15">
        <f>DJ2+7</f>
        <v>43730</v>
      </c>
      <c r="DN2" s="15"/>
      <c r="DO2" s="15">
        <f>DL2+7</f>
        <v>43736</v>
      </c>
      <c r="DP2" s="13">
        <f>DM2+7</f>
        <v>43737</v>
      </c>
      <c r="DQ2" s="13"/>
      <c r="DR2" s="13">
        <f>DO2+7</f>
        <v>43743</v>
      </c>
      <c r="DS2" s="15">
        <f>DP2+7</f>
        <v>43744</v>
      </c>
      <c r="DT2" s="15"/>
      <c r="DU2" s="15">
        <f>DR2+7</f>
        <v>43750</v>
      </c>
      <c r="DV2" s="13">
        <f>DS2+7</f>
        <v>43751</v>
      </c>
      <c r="DW2" s="13"/>
      <c r="DX2" s="13">
        <f>DU2+7</f>
        <v>43757</v>
      </c>
      <c r="DY2" s="15">
        <f>DV2+7</f>
        <v>43758</v>
      </c>
      <c r="DZ2" s="15"/>
      <c r="EA2" s="15">
        <f>DX2+7</f>
        <v>43764</v>
      </c>
      <c r="EB2" s="13">
        <f>DY2+7</f>
        <v>43765</v>
      </c>
      <c r="EC2" s="13"/>
      <c r="ED2" s="13">
        <f>EA2+7</f>
        <v>43771</v>
      </c>
      <c r="EE2" s="15">
        <f>EB2+7</f>
        <v>43772</v>
      </c>
      <c r="EF2" s="15"/>
      <c r="EG2" s="15">
        <f>ED2+7</f>
        <v>43778</v>
      </c>
      <c r="EH2" s="13">
        <f>EE2+7</f>
        <v>43779</v>
      </c>
      <c r="EI2" s="13"/>
      <c r="EJ2" s="13">
        <f>EG2+7</f>
        <v>43785</v>
      </c>
      <c r="EK2" s="15">
        <f>EH2+7</f>
        <v>43786</v>
      </c>
      <c r="EL2" s="15"/>
      <c r="EM2" s="15">
        <f>EJ2+7</f>
        <v>43792</v>
      </c>
      <c r="EN2" s="13">
        <f>EK2+7</f>
        <v>43793</v>
      </c>
      <c r="EO2" s="13"/>
      <c r="EP2" s="13">
        <f>EM2+7</f>
        <v>43799</v>
      </c>
      <c r="EQ2" s="15">
        <f>EN2+7</f>
        <v>43800</v>
      </c>
      <c r="ER2" s="15"/>
      <c r="ES2" s="15">
        <f>EP2+7</f>
        <v>43806</v>
      </c>
      <c r="ET2" s="13">
        <f>EQ2+7</f>
        <v>43807</v>
      </c>
      <c r="EU2" s="13"/>
      <c r="EV2" s="13">
        <f>ES2+7</f>
        <v>43813</v>
      </c>
      <c r="EW2" s="15">
        <f>ET2+7</f>
        <v>43814</v>
      </c>
      <c r="EX2" s="15"/>
      <c r="EY2" s="15">
        <f>EV2+7</f>
        <v>43820</v>
      </c>
      <c r="EZ2" s="13">
        <f>EW2+7</f>
        <v>43821</v>
      </c>
      <c r="FA2" s="13"/>
      <c r="FB2" s="13">
        <f>EY2+7</f>
        <v>43827</v>
      </c>
      <c r="FC2" s="15">
        <f>EZ2+7</f>
        <v>43828</v>
      </c>
      <c r="FD2" s="15"/>
      <c r="FE2" s="15">
        <f>FB2+7</f>
        <v>43834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25.5" customHeight="1">
      <c r="A4" s="89" t="s">
        <v>224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251" t="s">
        <v>607</v>
      </c>
      <c r="AX4" s="267"/>
      <c r="AY4" s="267"/>
      <c r="AZ4" s="267"/>
      <c r="BA4" s="268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ht="25.5">
      <c r="A5" s="89" t="s">
        <v>404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251" t="s">
        <v>601</v>
      </c>
      <c r="BC5" s="267"/>
      <c r="BD5" s="267"/>
      <c r="BE5" s="267"/>
      <c r="BF5" s="268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 customHeight="1">
      <c r="A6" s="150" t="s">
        <v>282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BC6" s="441" t="s">
        <v>602</v>
      </c>
      <c r="BD6" s="442"/>
      <c r="BE6" s="442"/>
      <c r="BF6" s="442"/>
      <c r="BG6" s="443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 customHeight="1">
      <c r="A7" s="150" t="s">
        <v>273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441" t="s">
        <v>603</v>
      </c>
      <c r="BD7" s="442"/>
      <c r="BE7" s="442"/>
      <c r="BF7" s="442"/>
      <c r="BG7" s="443"/>
      <c r="BH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90" ht="25.5" customHeight="1">
      <c r="A8" s="179" t="s">
        <v>593</v>
      </c>
      <c r="BG8" s="507" t="s">
        <v>592</v>
      </c>
      <c r="BH8" s="508"/>
      <c r="BI8" s="508"/>
      <c r="BJ8" s="508"/>
      <c r="BK8" s="508"/>
      <c r="BL8" s="508"/>
      <c r="BM8" s="509"/>
      <c r="BV8" s="6"/>
      <c r="BW8" s="6"/>
      <c r="BX8" s="6"/>
      <c r="BY8" s="6"/>
      <c r="BZ8" s="6"/>
      <c r="CA8" s="6"/>
      <c r="CB8" s="6"/>
      <c r="CC8"/>
      <c r="CD8"/>
      <c r="CE8"/>
      <c r="CL8"/>
    </row>
    <row r="9" spans="1:90" ht="25.5" customHeight="1">
      <c r="A9" s="179" t="s">
        <v>596</v>
      </c>
      <c r="BG9" s="6"/>
      <c r="BH9" s="6"/>
      <c r="BI9" s="6"/>
      <c r="BJ9" s="6"/>
      <c r="BK9" s="6"/>
      <c r="BL9" s="6"/>
      <c r="BM9" s="6"/>
      <c r="BP9" s="507" t="s">
        <v>606</v>
      </c>
      <c r="BQ9" s="508"/>
      <c r="BR9" s="508"/>
      <c r="BS9" s="509"/>
      <c r="BV9" s="6"/>
      <c r="BW9" s="6"/>
      <c r="BX9" s="6"/>
      <c r="BY9" s="6"/>
      <c r="BZ9" s="6"/>
      <c r="CA9" s="6"/>
      <c r="CB9" s="6"/>
      <c r="CC9"/>
      <c r="CH9"/>
      <c r="CI9"/>
      <c r="CJ9"/>
      <c r="CK9"/>
      <c r="CL9" s="6"/>
    </row>
    <row r="10" spans="1:105" ht="25.5" customHeight="1">
      <c r="A10" s="170" t="s">
        <v>615</v>
      </c>
      <c r="BK10"/>
      <c r="BL10"/>
      <c r="BM10"/>
      <c r="BN10"/>
      <c r="BO10"/>
      <c r="BP10"/>
      <c r="BZ10"/>
      <c r="CA10" s="467" t="s">
        <v>616</v>
      </c>
      <c r="CB10" s="482"/>
      <c r="CC10" s="482"/>
      <c r="CD10" s="482"/>
      <c r="CE10" s="483"/>
      <c r="CV10" s="6"/>
      <c r="CW10" s="6"/>
      <c r="CX10" s="6"/>
      <c r="CY10" s="6"/>
      <c r="CZ10" s="6"/>
      <c r="DA10"/>
    </row>
    <row r="11" spans="1:100" ht="25.5" customHeight="1">
      <c r="A11" s="146" t="s">
        <v>608</v>
      </c>
      <c r="CA11"/>
      <c r="CB11" s="6"/>
      <c r="CC11" s="455" t="s">
        <v>609</v>
      </c>
      <c r="CD11" s="453"/>
      <c r="CE11" s="453"/>
      <c r="CF11" s="453"/>
      <c r="CG11" s="453"/>
      <c r="CH11" s="454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1:90" ht="25.5" customHeight="1">
      <c r="A12" s="179" t="s">
        <v>594</v>
      </c>
      <c r="BG12" s="6"/>
      <c r="BH12" s="6"/>
      <c r="BI12" s="6"/>
      <c r="BJ12" s="6"/>
      <c r="BK12" s="6"/>
      <c r="BL12" s="6"/>
      <c r="BM12" s="6"/>
      <c r="BV12" s="6"/>
      <c r="BW12" s="6"/>
      <c r="BX12" s="6"/>
      <c r="BY12" s="6"/>
      <c r="BZ12" s="6"/>
      <c r="CA12" s="6"/>
      <c r="CB12" s="6"/>
      <c r="CC12"/>
      <c r="CD12"/>
      <c r="CE12" s="507" t="s">
        <v>595</v>
      </c>
      <c r="CF12" s="508"/>
      <c r="CG12" s="508"/>
      <c r="CH12" s="508"/>
      <c r="CI12" s="508"/>
      <c r="CJ12" s="508"/>
      <c r="CK12" s="508"/>
      <c r="CL12" s="509"/>
    </row>
    <row r="13" spans="1:95" ht="25.5" customHeight="1">
      <c r="A13" s="170" t="s">
        <v>495</v>
      </c>
      <c r="BY13" s="6"/>
      <c r="BZ13" s="6"/>
      <c r="CA13" s="6"/>
      <c r="CB13" s="6"/>
      <c r="CC13"/>
      <c r="CD13" s="6"/>
      <c r="CE13" s="6"/>
      <c r="CF13" s="6"/>
      <c r="CG13" s="6"/>
      <c r="CH13" s="496" t="s">
        <v>614</v>
      </c>
      <c r="CI13" s="496"/>
      <c r="CJ13" s="496"/>
      <c r="CK13" s="496"/>
      <c r="CL13" s="496"/>
      <c r="CM13" s="6"/>
      <c r="CN13" s="6"/>
      <c r="CO13" s="6"/>
      <c r="CP13" s="6"/>
      <c r="CQ13" s="6"/>
    </row>
    <row r="14" spans="1:95" ht="25.5" customHeight="1">
      <c r="A14" s="146" t="s">
        <v>610</v>
      </c>
      <c r="CF14" s="6"/>
      <c r="CG14" s="6"/>
      <c r="CH14" s="6"/>
      <c r="CI14" s="6"/>
      <c r="CJ14" s="6"/>
      <c r="CK14" s="6"/>
      <c r="CL14" s="455" t="s">
        <v>611</v>
      </c>
      <c r="CM14" s="453"/>
      <c r="CN14" s="453"/>
      <c r="CO14" s="453"/>
      <c r="CP14" s="453"/>
      <c r="CQ14" s="454"/>
    </row>
    <row r="15" spans="1:98" ht="25.5" customHeight="1">
      <c r="A15" s="179" t="s">
        <v>597</v>
      </c>
      <c r="BG15" s="6"/>
      <c r="BH15" s="6"/>
      <c r="BI15" s="6"/>
      <c r="BJ15" s="6"/>
      <c r="BK15" s="6"/>
      <c r="BL15" s="6"/>
      <c r="BM15" s="6"/>
      <c r="BV15" s="6"/>
      <c r="BW15" s="6"/>
      <c r="BX15" s="6"/>
      <c r="BY15" s="6"/>
      <c r="BZ15" s="6"/>
      <c r="CA15" s="6"/>
      <c r="CB15" s="6"/>
      <c r="CI15" s="6"/>
      <c r="CJ15" s="6"/>
      <c r="CK15" s="6"/>
      <c r="CL15" s="6"/>
      <c r="CO15" s="507" t="s">
        <v>598</v>
      </c>
      <c r="CP15" s="508"/>
      <c r="CQ15" s="508"/>
      <c r="CR15" s="508"/>
      <c r="CS15" s="508"/>
      <c r="CT15" s="509"/>
    </row>
    <row r="16" spans="1:105" ht="25.5" customHeight="1">
      <c r="A16" s="146" t="s">
        <v>612</v>
      </c>
      <c r="AY16" s="6"/>
      <c r="AZ16" s="6"/>
      <c r="BA16" s="6"/>
      <c r="BK16" s="6"/>
      <c r="BL16" s="6"/>
      <c r="BM16" s="6"/>
      <c r="BN16" s="6"/>
      <c r="BY16"/>
      <c r="BZ16" s="6"/>
      <c r="CA16" s="6"/>
      <c r="CB16" s="6"/>
      <c r="CC16" s="6"/>
      <c r="CD16" s="6"/>
      <c r="CR16" s="6"/>
      <c r="CS16" s="6"/>
      <c r="CT16" s="6"/>
      <c r="CU16" s="6"/>
      <c r="CV16" s="455" t="s">
        <v>613</v>
      </c>
      <c r="CW16" s="453"/>
      <c r="CX16" s="453"/>
      <c r="CY16" s="453"/>
      <c r="CZ16" s="454"/>
      <c r="DA16"/>
    </row>
    <row r="17" spans="1:113" ht="25.5" customHeight="1">
      <c r="A17" s="179" t="s">
        <v>599</v>
      </c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V17" s="6"/>
      <c r="BW17" s="6"/>
      <c r="BX17" s="6"/>
      <c r="BY17" s="6"/>
      <c r="BZ17" s="6"/>
      <c r="CA17" s="6"/>
      <c r="CB17" s="6"/>
      <c r="CC17"/>
      <c r="CD17" s="6"/>
      <c r="CE17" s="6"/>
      <c r="CF17" s="6"/>
      <c r="CG17" s="6"/>
      <c r="CR17" s="6"/>
      <c r="CS17" s="6"/>
      <c r="CT17" s="6"/>
      <c r="DD17" s="507" t="s">
        <v>600</v>
      </c>
      <c r="DE17" s="508"/>
      <c r="DF17" s="508"/>
      <c r="DG17" s="508"/>
      <c r="DH17" s="508"/>
      <c r="DI17" s="509"/>
    </row>
  </sheetData>
  <sheetProtection/>
  <mergeCells count="28">
    <mergeCell ref="CH13:CL13"/>
    <mergeCell ref="DD17:DI17"/>
    <mergeCell ref="CC11:CH11"/>
    <mergeCell ref="AW4:BA4"/>
    <mergeCell ref="BB5:BF5"/>
    <mergeCell ref="BC6:BG6"/>
    <mergeCell ref="BC7:BG7"/>
    <mergeCell ref="BG8:BM8"/>
    <mergeCell ref="CV16:CZ16"/>
    <mergeCell ref="CL14:CQ14"/>
    <mergeCell ref="CE12:CL12"/>
    <mergeCell ref="BP9:BS9"/>
    <mergeCell ref="CO15:CT15"/>
    <mergeCell ref="BP1:CC1"/>
    <mergeCell ref="B1:C1"/>
    <mergeCell ref="BC1:BO1"/>
    <mergeCell ref="AQ1:BB1"/>
    <mergeCell ref="AC1:AP1"/>
    <mergeCell ref="Q1:AB1"/>
    <mergeCell ref="D1:P1"/>
    <mergeCell ref="CA10:CE10"/>
    <mergeCell ref="EQ1:FC1"/>
    <mergeCell ref="FD1:FE1"/>
    <mergeCell ref="EC1:EP1"/>
    <mergeCell ref="DD1:DP1"/>
    <mergeCell ref="CP1:DC1"/>
    <mergeCell ref="CD1:CO1"/>
    <mergeCell ref="DQ1:EB1"/>
  </mergeCells>
  <hyperlinks>
    <hyperlink ref="A2" r:id="rId1" display="FAI"/>
    <hyperlink ref="A4" r:id="rId2" display="http://www.pribinacup.sk/"/>
    <hyperlink ref="A6" r:id="rId3" display="http://www.azcup.cz/"/>
    <hyperlink ref="A5" r:id="rId4" display="http://www.fccgliding.sk/"/>
    <hyperlink ref="BB5:BF5" r:id="rId5" display="FCC Gliding: 14.4.-26.4.13 (Prievidza, SK)"/>
    <hyperlink ref="A7" r:id="rId6" display="http://www.jpj-sumperk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4"/>
  <sheetViews>
    <sheetView zoomScalePageLayoutView="0" workbookViewId="0" topLeftCell="A1">
      <pane xSplit="1" ySplit="3" topLeftCell="C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I14" sqref="CI14:CN14"/>
    </sheetView>
  </sheetViews>
  <sheetFormatPr defaultColWidth="9.140625" defaultRowHeight="12.75"/>
  <cols>
    <col min="1" max="1" width="26.421875" style="6" customWidth="1"/>
    <col min="2" max="35" width="8.7109375" style="0" customWidth="1"/>
    <col min="36" max="116" width="8.7109375" style="4" customWidth="1"/>
    <col min="117" max="158" width="8.7109375" style="6" customWidth="1"/>
    <col min="159" max="160" width="9.140625" style="6" customWidth="1"/>
    <col min="161" max="161" width="10.57421875" style="6" bestFit="1" customWidth="1"/>
    <col min="162" max="16384" width="9.140625" style="6" customWidth="1"/>
  </cols>
  <sheetData>
    <row r="1" spans="1:172" ht="12.75">
      <c r="A1" s="152">
        <v>2020</v>
      </c>
      <c r="B1" s="513" t="s">
        <v>581</v>
      </c>
      <c r="C1" s="415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 t="s">
        <v>148</v>
      </c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216" t="s">
        <v>72</v>
      </c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 t="s">
        <v>1</v>
      </c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6" t="s">
        <v>6</v>
      </c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7" t="s">
        <v>11</v>
      </c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6" t="s">
        <v>17</v>
      </c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7" t="s">
        <v>26</v>
      </c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6" t="s">
        <v>37</v>
      </c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7" t="s">
        <v>73</v>
      </c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6" t="s">
        <v>202</v>
      </c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7" t="s">
        <v>203</v>
      </c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511" t="s">
        <v>582</v>
      </c>
      <c r="FF1" s="511"/>
      <c r="FG1"/>
      <c r="FH1"/>
      <c r="FI1"/>
      <c r="FJ1"/>
      <c r="FK1"/>
      <c r="FL1"/>
      <c r="FM1"/>
      <c r="FN1"/>
      <c r="FO1"/>
      <c r="FP1"/>
    </row>
    <row r="2" spans="1:162" s="4" customFormat="1" ht="12.75">
      <c r="A2" s="7" t="s">
        <v>87</v>
      </c>
      <c r="B2" s="13">
        <f>DATE(A1-1,12,28)</f>
        <v>43827</v>
      </c>
      <c r="C2" s="15">
        <f>B2+1</f>
        <v>43828</v>
      </c>
      <c r="D2" s="15"/>
      <c r="E2" s="15">
        <f>C2+6</f>
        <v>43834</v>
      </c>
      <c r="F2" s="13">
        <f>C2+7</f>
        <v>43835</v>
      </c>
      <c r="G2" s="13"/>
      <c r="H2" s="13">
        <f>E2+7</f>
        <v>43841</v>
      </c>
      <c r="I2" s="15">
        <f>F2+7</f>
        <v>43842</v>
      </c>
      <c r="J2" s="15"/>
      <c r="K2" s="15">
        <f>H2+7</f>
        <v>43848</v>
      </c>
      <c r="L2" s="13">
        <f>I2+7</f>
        <v>43849</v>
      </c>
      <c r="M2" s="13"/>
      <c r="N2" s="13">
        <f>K2+7</f>
        <v>43855</v>
      </c>
      <c r="O2" s="15">
        <f>L2+7</f>
        <v>43856</v>
      </c>
      <c r="P2" s="15"/>
      <c r="Q2" s="15">
        <f>N2+7</f>
        <v>43862</v>
      </c>
      <c r="R2" s="13">
        <f>O2+7</f>
        <v>43863</v>
      </c>
      <c r="S2" s="13"/>
      <c r="T2" s="13">
        <f>Q2+7</f>
        <v>43869</v>
      </c>
      <c r="U2" s="15">
        <f>R2+7</f>
        <v>43870</v>
      </c>
      <c r="V2" s="15"/>
      <c r="W2" s="15">
        <f>T2+7</f>
        <v>43876</v>
      </c>
      <c r="X2" s="13">
        <f>U2+7</f>
        <v>43877</v>
      </c>
      <c r="Y2" s="13"/>
      <c r="Z2" s="13">
        <f>W2+7</f>
        <v>43883</v>
      </c>
      <c r="AA2" s="15">
        <f>X2+7</f>
        <v>43884</v>
      </c>
      <c r="AB2" s="15"/>
      <c r="AC2" s="15">
        <f>Z2+7</f>
        <v>43890</v>
      </c>
      <c r="AD2" s="13">
        <f>AA2+7</f>
        <v>43891</v>
      </c>
      <c r="AE2" s="13"/>
      <c r="AF2" s="13">
        <f>AC2+7</f>
        <v>43897</v>
      </c>
      <c r="AG2" s="15">
        <f>AD2+7</f>
        <v>43898</v>
      </c>
      <c r="AH2" s="15"/>
      <c r="AI2" s="15">
        <f>AF2+7</f>
        <v>43904</v>
      </c>
      <c r="AJ2" s="13">
        <f>AG2+7</f>
        <v>43905</v>
      </c>
      <c r="AK2" s="13"/>
      <c r="AL2" s="13">
        <f>AI2+7</f>
        <v>43911</v>
      </c>
      <c r="AM2" s="15">
        <f>AJ2+7</f>
        <v>43912</v>
      </c>
      <c r="AN2" s="15"/>
      <c r="AO2" s="15">
        <f>AL2+7</f>
        <v>43918</v>
      </c>
      <c r="AP2" s="13">
        <f>AM2+7</f>
        <v>43919</v>
      </c>
      <c r="AQ2" s="13"/>
      <c r="AR2" s="13">
        <f>AO2+7</f>
        <v>43925</v>
      </c>
      <c r="AS2" s="15">
        <f>AP2+7</f>
        <v>43926</v>
      </c>
      <c r="AT2" s="15"/>
      <c r="AU2" s="15">
        <f>AR2+7</f>
        <v>43932</v>
      </c>
      <c r="AV2" s="13">
        <f>AS2+7</f>
        <v>43933</v>
      </c>
      <c r="AW2" s="13"/>
      <c r="AX2" s="13">
        <f>AU2+7</f>
        <v>43939</v>
      </c>
      <c r="AY2" s="15">
        <f>AV2+7</f>
        <v>43940</v>
      </c>
      <c r="AZ2" s="15"/>
      <c r="BA2" s="15">
        <f>AX2+7</f>
        <v>43946</v>
      </c>
      <c r="BB2" s="13">
        <f>AY2+7</f>
        <v>43947</v>
      </c>
      <c r="BC2" s="13"/>
      <c r="BD2" s="13">
        <f>BA2+7</f>
        <v>43953</v>
      </c>
      <c r="BE2" s="15">
        <f>BB2+7</f>
        <v>43954</v>
      </c>
      <c r="BF2" s="15"/>
      <c r="BG2" s="15">
        <f>BD2+7</f>
        <v>43960</v>
      </c>
      <c r="BH2" s="13">
        <f>BE2+7</f>
        <v>43961</v>
      </c>
      <c r="BI2" s="13"/>
      <c r="BJ2" s="13">
        <f>BG2+7</f>
        <v>43967</v>
      </c>
      <c r="BK2" s="15">
        <f>BH2+7</f>
        <v>43968</v>
      </c>
      <c r="BL2" s="15"/>
      <c r="BM2" s="15">
        <f>BJ2+7</f>
        <v>43974</v>
      </c>
      <c r="BN2" s="13">
        <f>BK2+7</f>
        <v>43975</v>
      </c>
      <c r="BO2" s="13"/>
      <c r="BP2" s="13">
        <f>BM2+7</f>
        <v>43981</v>
      </c>
      <c r="BQ2" s="15">
        <f>BN2+7</f>
        <v>43982</v>
      </c>
      <c r="BR2" s="15"/>
      <c r="BS2" s="15">
        <f>BP2+7</f>
        <v>43988</v>
      </c>
      <c r="BT2" s="13">
        <f>BQ2+7</f>
        <v>43989</v>
      </c>
      <c r="BU2" s="13"/>
      <c r="BV2" s="13">
        <f>BS2+7</f>
        <v>43995</v>
      </c>
      <c r="BW2" s="15">
        <f>BT2+7</f>
        <v>43996</v>
      </c>
      <c r="BX2" s="15"/>
      <c r="BY2" s="15">
        <f>BV2+7</f>
        <v>44002</v>
      </c>
      <c r="BZ2" s="13">
        <f>BW2+7</f>
        <v>44003</v>
      </c>
      <c r="CA2" s="13"/>
      <c r="CB2" s="13">
        <f>BY2+7</f>
        <v>44009</v>
      </c>
      <c r="CC2" s="15">
        <f>BZ2+7</f>
        <v>44010</v>
      </c>
      <c r="CD2" s="15"/>
      <c r="CE2" s="15">
        <f>CB2+7</f>
        <v>44016</v>
      </c>
      <c r="CF2" s="13">
        <f>CC2+7</f>
        <v>44017</v>
      </c>
      <c r="CG2" s="13"/>
      <c r="CH2" s="13">
        <f>CE2+7</f>
        <v>44023</v>
      </c>
      <c r="CI2" s="15">
        <f>CF2+7</f>
        <v>44024</v>
      </c>
      <c r="CJ2" s="15"/>
      <c r="CK2" s="15">
        <f>CH2+7</f>
        <v>44030</v>
      </c>
      <c r="CL2" s="13">
        <f>CI2+7</f>
        <v>44031</v>
      </c>
      <c r="CM2" s="13"/>
      <c r="CN2" s="13">
        <f>CK2+7</f>
        <v>44037</v>
      </c>
      <c r="CO2" s="15">
        <f>CL2+7</f>
        <v>44038</v>
      </c>
      <c r="CP2" s="15"/>
      <c r="CQ2" s="15">
        <f>CN2+7</f>
        <v>44044</v>
      </c>
      <c r="CR2" s="13">
        <f>CO2+7</f>
        <v>44045</v>
      </c>
      <c r="CS2" s="13"/>
      <c r="CT2" s="13">
        <f>CQ2+7</f>
        <v>44051</v>
      </c>
      <c r="CU2" s="15">
        <f>CR2+7</f>
        <v>44052</v>
      </c>
      <c r="CV2" s="15"/>
      <c r="CW2" s="15">
        <f>CT2+7</f>
        <v>44058</v>
      </c>
      <c r="CX2" s="13">
        <f>CU2+7</f>
        <v>44059</v>
      </c>
      <c r="CY2" s="13"/>
      <c r="CZ2" s="13">
        <f>CW2+7</f>
        <v>44065</v>
      </c>
      <c r="DA2" s="15">
        <f>CX2+7</f>
        <v>44066</v>
      </c>
      <c r="DB2" s="15"/>
      <c r="DC2" s="15">
        <f>CZ2+7</f>
        <v>44072</v>
      </c>
      <c r="DD2" s="13">
        <f>DA2+7</f>
        <v>44073</v>
      </c>
      <c r="DE2" s="13"/>
      <c r="DF2" s="13">
        <f>DC2+7</f>
        <v>44079</v>
      </c>
      <c r="DG2" s="15">
        <f>DD2+7</f>
        <v>44080</v>
      </c>
      <c r="DH2" s="15"/>
      <c r="DI2" s="15">
        <f>DF2+7</f>
        <v>44086</v>
      </c>
      <c r="DJ2" s="13">
        <f>DG2+7</f>
        <v>44087</v>
      </c>
      <c r="DK2" s="13"/>
      <c r="DL2" s="13">
        <f>DI2+7</f>
        <v>44093</v>
      </c>
      <c r="DM2" s="15">
        <f>DJ2+7</f>
        <v>44094</v>
      </c>
      <c r="DN2" s="15"/>
      <c r="DO2" s="15">
        <f>DL2+7</f>
        <v>44100</v>
      </c>
      <c r="DP2" s="13">
        <f>DM2+7</f>
        <v>44101</v>
      </c>
      <c r="DQ2" s="13"/>
      <c r="DR2" s="13">
        <f>DO2+7</f>
        <v>44107</v>
      </c>
      <c r="DS2" s="15">
        <f>DP2+7</f>
        <v>44108</v>
      </c>
      <c r="DT2" s="15"/>
      <c r="DU2" s="15">
        <f>DR2+7</f>
        <v>44114</v>
      </c>
      <c r="DV2" s="13">
        <f>DS2+7</f>
        <v>44115</v>
      </c>
      <c r="DW2" s="13"/>
      <c r="DX2" s="13">
        <f>DU2+7</f>
        <v>44121</v>
      </c>
      <c r="DY2" s="15">
        <f>DV2+7</f>
        <v>44122</v>
      </c>
      <c r="DZ2" s="15"/>
      <c r="EA2" s="15">
        <f>DX2+7</f>
        <v>44128</v>
      </c>
      <c r="EB2" s="13">
        <f>DY2+7</f>
        <v>44129</v>
      </c>
      <c r="EC2" s="13"/>
      <c r="ED2" s="13">
        <f>EA2+7</f>
        <v>44135</v>
      </c>
      <c r="EE2" s="15">
        <f>EB2+7</f>
        <v>44136</v>
      </c>
      <c r="EF2" s="15"/>
      <c r="EG2" s="15">
        <f>ED2+7</f>
        <v>44142</v>
      </c>
      <c r="EH2" s="13">
        <f>EE2+7</f>
        <v>44143</v>
      </c>
      <c r="EI2" s="13"/>
      <c r="EJ2" s="13">
        <f>EG2+7</f>
        <v>44149</v>
      </c>
      <c r="EK2" s="15">
        <f>EH2+7</f>
        <v>44150</v>
      </c>
      <c r="EL2" s="15"/>
      <c r="EM2" s="15">
        <f>EJ2+7</f>
        <v>44156</v>
      </c>
      <c r="EN2" s="13">
        <f>EK2+7</f>
        <v>44157</v>
      </c>
      <c r="EO2" s="13"/>
      <c r="EP2" s="13">
        <f>EM2+7</f>
        <v>44163</v>
      </c>
      <c r="EQ2" s="15">
        <f>EN2+7</f>
        <v>44164</v>
      </c>
      <c r="ER2" s="15"/>
      <c r="ES2" s="15">
        <f>EP2+7</f>
        <v>44170</v>
      </c>
      <c r="ET2" s="13">
        <f>EQ2+7</f>
        <v>44171</v>
      </c>
      <c r="EU2" s="13"/>
      <c r="EV2" s="13">
        <f>ES2+7</f>
        <v>44177</v>
      </c>
      <c r="EW2" s="15">
        <f>ET2+7</f>
        <v>44178</v>
      </c>
      <c r="EX2" s="15"/>
      <c r="EY2" s="15">
        <f>EV2+7</f>
        <v>44184</v>
      </c>
      <c r="EZ2" s="13">
        <f>EW2+7</f>
        <v>44185</v>
      </c>
      <c r="FA2" s="13"/>
      <c r="FB2" s="13">
        <f>EY2+7</f>
        <v>44191</v>
      </c>
      <c r="FC2" s="15">
        <f>EZ2+7</f>
        <v>44192</v>
      </c>
      <c r="FD2" s="15"/>
      <c r="FE2" s="15">
        <f>FB2+7</f>
        <v>44198</v>
      </c>
      <c r="FF2" s="13">
        <f>FC2+7</f>
        <v>44199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90" ht="25.5" customHeight="1">
      <c r="A4" s="182" t="s">
        <v>621</v>
      </c>
      <c r="D4" s="519" t="s">
        <v>641</v>
      </c>
      <c r="E4" s="520"/>
      <c r="F4" s="520"/>
      <c r="G4" s="520"/>
      <c r="H4" s="520"/>
      <c r="I4" s="520"/>
      <c r="J4" s="520"/>
      <c r="K4" s="521"/>
      <c r="BG4" s="6"/>
      <c r="BH4" s="6"/>
      <c r="BI4" s="6"/>
      <c r="BJ4" s="6"/>
      <c r="BK4" s="6"/>
      <c r="BL4" s="6"/>
      <c r="BM4" s="6"/>
      <c r="BV4" s="6"/>
      <c r="BW4" s="6"/>
      <c r="BX4" s="6"/>
      <c r="BY4" s="6"/>
      <c r="BZ4" s="6"/>
      <c r="CA4" s="6"/>
      <c r="CB4" s="6"/>
      <c r="CC4"/>
      <c r="CD4"/>
      <c r="CE4"/>
      <c r="CL4"/>
    </row>
    <row r="5" spans="1:116" ht="25.5" customHeight="1">
      <c r="A5" s="89" t="s">
        <v>622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251" t="s">
        <v>640</v>
      </c>
      <c r="AU5" s="267"/>
      <c r="AV5" s="267"/>
      <c r="AW5" s="267"/>
      <c r="AX5" s="268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16" ht="25.5">
      <c r="A6" s="89" t="s">
        <v>623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Y6" s="251" t="s">
        <v>639</v>
      </c>
      <c r="AZ6" s="267"/>
      <c r="BA6" s="267"/>
      <c r="BB6" s="267"/>
      <c r="BC6" s="268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16" ht="25.5" customHeight="1">
      <c r="A7" s="150" t="s">
        <v>624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BC7" s="441" t="s">
        <v>638</v>
      </c>
      <c r="BD7" s="442"/>
      <c r="BE7" s="442"/>
      <c r="BF7" s="442"/>
      <c r="BG7" s="443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16" ht="25.5" customHeight="1">
      <c r="A8" s="150" t="s">
        <v>625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441" t="s">
        <v>656</v>
      </c>
      <c r="BD8" s="442"/>
      <c r="BE8" s="442"/>
      <c r="BF8" s="442"/>
      <c r="BG8" s="443"/>
      <c r="BH8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116" ht="25.5" customHeight="1">
      <c r="A9" s="188" t="s">
        <v>669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16" t="s">
        <v>670</v>
      </c>
      <c r="BD9" s="517"/>
      <c r="BE9" s="517"/>
      <c r="BF9" s="517"/>
      <c r="BG9" s="518"/>
      <c r="BH9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</row>
    <row r="10" spans="1:93" ht="25.5">
      <c r="A10" s="150" t="s">
        <v>662</v>
      </c>
      <c r="BM10" s="441" t="s">
        <v>663</v>
      </c>
      <c r="BN10" s="442"/>
      <c r="BO10" s="442"/>
      <c r="BP10" s="442"/>
      <c r="BQ10" s="443"/>
      <c r="CK10" s="6"/>
      <c r="CL10" s="6"/>
      <c r="CM10" s="6"/>
      <c r="CN10" s="6"/>
      <c r="CO10" s="6"/>
    </row>
    <row r="11" spans="1:105" ht="25.5" customHeight="1">
      <c r="A11" s="146" t="s">
        <v>635</v>
      </c>
      <c r="AY11" s="6"/>
      <c r="AZ11" s="6"/>
      <c r="BA11" s="6"/>
      <c r="BK11" s="186"/>
      <c r="BL11" s="186"/>
      <c r="BM11" s="186"/>
      <c r="BN11" s="185"/>
      <c r="BO11" s="185"/>
      <c r="BP11" s="185"/>
      <c r="BQ11" s="185"/>
      <c r="BR11" s="185"/>
      <c r="BS11" s="185"/>
      <c r="BT11" s="185"/>
      <c r="BU11" s="185"/>
      <c r="BV11" s="185"/>
      <c r="BY11"/>
      <c r="BZ11" s="455" t="s">
        <v>655</v>
      </c>
      <c r="CA11" s="453"/>
      <c r="CB11" s="453"/>
      <c r="CC11" s="453"/>
      <c r="CD11" s="453"/>
      <c r="CE11" s="454"/>
      <c r="CF11" s="185"/>
      <c r="CG11" s="185"/>
      <c r="CH11" s="185"/>
      <c r="CI11" s="185"/>
      <c r="CJ11" s="185"/>
      <c r="CK11" s="185"/>
      <c r="CR11" s="6"/>
      <c r="CS11" s="6"/>
      <c r="CT11" s="6"/>
      <c r="CU11" s="6"/>
      <c r="CV11" s="6"/>
      <c r="CW11" s="6"/>
      <c r="CX11" s="6"/>
      <c r="CY11" s="6"/>
      <c r="CZ11" s="6"/>
      <c r="DA11"/>
    </row>
    <row r="12" spans="1:85" ht="25.5">
      <c r="A12" s="166" t="s">
        <v>666</v>
      </c>
      <c r="CC12" s="522" t="s">
        <v>665</v>
      </c>
      <c r="CD12" s="468"/>
      <c r="CE12" s="468"/>
      <c r="CF12" s="468"/>
      <c r="CG12" s="469"/>
    </row>
    <row r="13" spans="1:105" ht="25.5" customHeight="1">
      <c r="A13" s="150" t="s">
        <v>628</v>
      </c>
      <c r="BK13"/>
      <c r="BL13"/>
      <c r="BM13"/>
      <c r="BN13"/>
      <c r="BO13"/>
      <c r="BP13"/>
      <c r="BZ13"/>
      <c r="CA13"/>
      <c r="CB13"/>
      <c r="CC13"/>
      <c r="CD13" s="441" t="s">
        <v>657</v>
      </c>
      <c r="CE13" s="442"/>
      <c r="CF13" s="442"/>
      <c r="CG13" s="442"/>
      <c r="CH13" s="443"/>
      <c r="CV13" s="6"/>
      <c r="CW13" s="6"/>
      <c r="CX13" s="6"/>
      <c r="CY13" s="6"/>
      <c r="CZ13" s="6"/>
      <c r="DA13"/>
    </row>
    <row r="14" spans="1:108" ht="25.5" customHeight="1">
      <c r="A14" s="146" t="s">
        <v>634</v>
      </c>
      <c r="CE14" s="185"/>
      <c r="CF14" s="186"/>
      <c r="CG14" s="186"/>
      <c r="CH14" s="186"/>
      <c r="CI14" s="455" t="s">
        <v>653</v>
      </c>
      <c r="CJ14" s="453"/>
      <c r="CK14" s="453"/>
      <c r="CL14" s="453"/>
      <c r="CM14" s="453"/>
      <c r="CN14" s="454"/>
      <c r="CO14" s="185"/>
      <c r="CP14" s="185"/>
      <c r="CQ14" s="185"/>
      <c r="CX14" s="185"/>
      <c r="CY14" s="185"/>
      <c r="CZ14" s="185"/>
      <c r="DA14" s="185"/>
      <c r="DB14" s="185"/>
      <c r="DC14" s="185"/>
      <c r="DD14" s="185"/>
    </row>
    <row r="15" spans="1:93" ht="25.5">
      <c r="A15" s="150" t="s">
        <v>660</v>
      </c>
      <c r="CK15" s="441" t="s">
        <v>661</v>
      </c>
      <c r="CL15" s="442"/>
      <c r="CM15" s="442"/>
      <c r="CN15" s="442"/>
      <c r="CO15" s="443"/>
    </row>
    <row r="16" spans="1:95" ht="25.5" customHeight="1">
      <c r="A16" s="187" t="s">
        <v>626</v>
      </c>
      <c r="E16" s="6"/>
      <c r="F16" s="6"/>
      <c r="G16" s="6"/>
      <c r="H16" s="6"/>
      <c r="I16" s="6"/>
      <c r="J16" s="6"/>
      <c r="BG16" s="6"/>
      <c r="BH16" s="6"/>
      <c r="BI16" s="6"/>
      <c r="BJ16" s="6"/>
      <c r="BK16" s="6"/>
      <c r="BL16" s="6"/>
      <c r="BM16" s="6"/>
      <c r="BV16" s="6"/>
      <c r="BW16" s="6"/>
      <c r="BX16" s="6"/>
      <c r="BY16" s="6"/>
      <c r="BZ16" s="6"/>
      <c r="CA16" s="6"/>
      <c r="CB16" s="6"/>
      <c r="CC16"/>
      <c r="CD16"/>
      <c r="CE16"/>
      <c r="CL16" s="507" t="s">
        <v>637</v>
      </c>
      <c r="CM16" s="508"/>
      <c r="CN16" s="514"/>
      <c r="CO16" s="514"/>
      <c r="CP16" s="515"/>
      <c r="CQ16"/>
    </row>
    <row r="17" spans="1:95" ht="25.5" customHeight="1">
      <c r="A17" s="166" t="s">
        <v>658</v>
      </c>
      <c r="E17" s="6"/>
      <c r="F17" s="6"/>
      <c r="G17" s="6"/>
      <c r="H17" s="6"/>
      <c r="I17" s="6"/>
      <c r="J17" s="6"/>
      <c r="BG17" s="6"/>
      <c r="BH17" s="6"/>
      <c r="BI17" s="6"/>
      <c r="BJ17" s="6"/>
      <c r="BK17" s="6"/>
      <c r="BL17" s="6"/>
      <c r="BM17" s="6"/>
      <c r="BV17" s="6"/>
      <c r="BW17" s="6"/>
      <c r="BX17" s="6"/>
      <c r="BY17" s="6"/>
      <c r="BZ17" s="6"/>
      <c r="CA17" s="6"/>
      <c r="CB17" s="6"/>
      <c r="CC17"/>
      <c r="CD17"/>
      <c r="CE17"/>
      <c r="CL17"/>
      <c r="CM17"/>
      <c r="CN17" s="522" t="s">
        <v>659</v>
      </c>
      <c r="CO17" s="468"/>
      <c r="CP17" s="468"/>
      <c r="CQ17" s="469"/>
    </row>
    <row r="18" spans="1:108" ht="25.5" customHeight="1">
      <c r="A18" s="146" t="s">
        <v>633</v>
      </c>
      <c r="CA18"/>
      <c r="CB18" s="6"/>
      <c r="CE18" s="185"/>
      <c r="CF18" s="185"/>
      <c r="CG18" s="185"/>
      <c r="CH18" s="185"/>
      <c r="CR18" s="455" t="s">
        <v>654</v>
      </c>
      <c r="CS18" s="453"/>
      <c r="CT18" s="453"/>
      <c r="CU18" s="453"/>
      <c r="CV18" s="453"/>
      <c r="CW18" s="454"/>
      <c r="CX18" s="185"/>
      <c r="CY18" s="185"/>
      <c r="CZ18" s="185"/>
      <c r="DA18" s="185"/>
      <c r="DB18" s="185"/>
      <c r="DC18" s="185"/>
      <c r="DD18" s="185"/>
    </row>
    <row r="19" spans="1:104" ht="25.5" customHeight="1">
      <c r="A19" s="180" t="s">
        <v>627</v>
      </c>
      <c r="E19" s="6"/>
      <c r="F19" s="6"/>
      <c r="G19" s="6"/>
      <c r="H19" s="6"/>
      <c r="I19" s="6"/>
      <c r="J19" s="6"/>
      <c r="AX19" s="6"/>
      <c r="AY19" s="6"/>
      <c r="AZ19" s="6"/>
      <c r="BA19" s="6"/>
      <c r="BB19" s="6"/>
      <c r="BG19" s="6"/>
      <c r="BH19" s="6"/>
      <c r="BI19" s="6"/>
      <c r="BJ19" s="6"/>
      <c r="BK19" s="6"/>
      <c r="BL19" s="6"/>
      <c r="BM19" s="6"/>
      <c r="BV19" s="6"/>
      <c r="BW19" s="6"/>
      <c r="BX19" s="6"/>
      <c r="BY19" s="6"/>
      <c r="BZ19" s="6"/>
      <c r="CA19" s="6"/>
      <c r="CB19" s="6"/>
      <c r="CC19"/>
      <c r="CD19"/>
      <c r="CE19"/>
      <c r="CL19" s="6"/>
      <c r="CM19" s="6"/>
      <c r="CN19" s="6"/>
      <c r="CO19" s="6"/>
      <c r="CP19" s="6"/>
      <c r="CQ19"/>
      <c r="CT19" s="507" t="s">
        <v>636</v>
      </c>
      <c r="CU19" s="508"/>
      <c r="CV19" s="508"/>
      <c r="CW19" s="508"/>
      <c r="CX19" s="508"/>
      <c r="CY19" s="508"/>
      <c r="CZ19" s="509"/>
    </row>
    <row r="20" spans="1:107" ht="25.5">
      <c r="A20" s="166" t="s">
        <v>632</v>
      </c>
      <c r="CZ20" s="522" t="s">
        <v>664</v>
      </c>
      <c r="DA20" s="468"/>
      <c r="DB20" s="468"/>
      <c r="DC20" s="469"/>
    </row>
    <row r="21" spans="1:107" ht="25.5">
      <c r="A21" s="170" t="s">
        <v>672</v>
      </c>
      <c r="CZ21"/>
      <c r="DA21" s="467" t="s">
        <v>671</v>
      </c>
      <c r="DB21" s="468"/>
      <c r="DC21" s="469"/>
    </row>
    <row r="22" spans="1:95" ht="25.5" customHeight="1">
      <c r="A22" s="184" t="s">
        <v>629</v>
      </c>
      <c r="BY22" s="6"/>
      <c r="BZ22" s="6"/>
      <c r="CA22" s="6"/>
      <c r="CB22" s="6"/>
      <c r="CC22"/>
      <c r="CD22" s="6"/>
      <c r="CE22" s="6"/>
      <c r="CF22" s="6"/>
      <c r="CG22" s="6"/>
      <c r="CH22"/>
      <c r="CI22"/>
      <c r="CJ22"/>
      <c r="CK22"/>
      <c r="CL22"/>
      <c r="CM22" s="6"/>
      <c r="CN22" s="6"/>
      <c r="CO22" s="6"/>
      <c r="CP22" s="6"/>
      <c r="CQ22" s="6"/>
    </row>
    <row r="23" ht="25.5">
      <c r="A23" s="184" t="s">
        <v>630</v>
      </c>
    </row>
    <row r="24" ht="25.5">
      <c r="A24" s="184" t="s">
        <v>631</v>
      </c>
    </row>
  </sheetData>
  <sheetProtection/>
  <mergeCells count="32">
    <mergeCell ref="DA21:DC21"/>
    <mergeCell ref="CD13:CH13"/>
    <mergeCell ref="CN17:CQ17"/>
    <mergeCell ref="CK15:CO15"/>
    <mergeCell ref="BM10:BQ10"/>
    <mergeCell ref="CZ20:DC20"/>
    <mergeCell ref="CC12:CG12"/>
    <mergeCell ref="CR18:CW18"/>
    <mergeCell ref="CI14:CN14"/>
    <mergeCell ref="BZ11:CE11"/>
    <mergeCell ref="D4:K4"/>
    <mergeCell ref="B1:C1"/>
    <mergeCell ref="D1:P1"/>
    <mergeCell ref="Q1:AC1"/>
    <mergeCell ref="AD1:AP1"/>
    <mergeCell ref="AQ1:BC1"/>
    <mergeCell ref="BR1:CC1"/>
    <mergeCell ref="CD1:CP1"/>
    <mergeCell ref="EE1:EQ1"/>
    <mergeCell ref="CQ1:DD1"/>
    <mergeCell ref="DE1:DP1"/>
    <mergeCell ref="DQ1:ED1"/>
    <mergeCell ref="CT19:CZ19"/>
    <mergeCell ref="CL16:CP16"/>
    <mergeCell ref="BC9:BG9"/>
    <mergeCell ref="ER1:FD1"/>
    <mergeCell ref="FE1:FF1"/>
    <mergeCell ref="AT5:AX5"/>
    <mergeCell ref="AY6:BC6"/>
    <mergeCell ref="BC7:BG7"/>
    <mergeCell ref="BC8:BG8"/>
    <mergeCell ref="BD1:BQ1"/>
  </mergeCells>
  <hyperlinks>
    <hyperlink ref="A2" r:id="rId1" display="FAI"/>
    <hyperlink ref="D4:K4" r:id="rId2" display="https://wwgc2019.com/"/>
    <hyperlink ref="A4" r:id="rId3" display="https://wwgc2019.com/"/>
    <hyperlink ref="A5" r:id="rId4" display="http://www.pribinacup.sk/"/>
    <hyperlink ref="A6" r:id="rId5" display="http://www.fccgliding.sk/"/>
    <hyperlink ref="AY6:BC6" r:id="rId6" display="FCC Gliding: 14.4.-26.4.13 (Prievidza, SK)"/>
    <hyperlink ref="A7" r:id="rId7" display="http://www.azcup.cz/"/>
    <hyperlink ref="A8" r:id="rId8" display="http://www.jpj-sumperk.cz/"/>
    <hyperlink ref="A13" r:id="rId9" display="https://fl2020.akfrydlant.cz/"/>
    <hyperlink ref="A15" r:id="rId10" display="http://pohar.aeroklubrana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6"/>
  <sheetViews>
    <sheetView zoomScalePageLayoutView="0" workbookViewId="0" topLeftCell="A1">
      <pane xSplit="1" ySplit="3" topLeftCell="AU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3.8515625" style="6" customWidth="1"/>
    <col min="2" max="2" width="7.7109375" style="3" hidden="1" customWidth="1"/>
    <col min="3" max="4" width="7.7109375" style="4" hidden="1" customWidth="1"/>
    <col min="5" max="5" width="7.7109375" style="3" customWidth="1"/>
    <col min="6" max="7" width="7.7109375" style="4" customWidth="1"/>
    <col min="8" max="8" width="7.7109375" style="3" customWidth="1"/>
    <col min="9" max="10" width="7.7109375" style="4" customWidth="1"/>
    <col min="11" max="11" width="7.7109375" style="3" customWidth="1"/>
    <col min="12" max="13" width="7.7109375" style="4" customWidth="1"/>
    <col min="14" max="14" width="7.7109375" style="3" customWidth="1"/>
    <col min="15" max="16" width="7.7109375" style="4" customWidth="1"/>
    <col min="17" max="17" width="7.7109375" style="3" customWidth="1"/>
    <col min="18" max="19" width="7.7109375" style="4" customWidth="1"/>
    <col min="20" max="20" width="7.7109375" style="3" customWidth="1"/>
    <col min="21" max="22" width="7.7109375" style="4" customWidth="1"/>
    <col min="23" max="23" width="7.7109375" style="3" customWidth="1"/>
    <col min="24" max="25" width="7.7109375" style="4" customWidth="1"/>
    <col min="26" max="26" width="7.7109375" style="3" customWidth="1"/>
    <col min="27" max="28" width="7.7109375" style="4" customWidth="1"/>
    <col min="29" max="29" width="7.7109375" style="3" customWidth="1"/>
    <col min="30" max="31" width="7.7109375" style="4" customWidth="1"/>
    <col min="32" max="32" width="7.7109375" style="3" customWidth="1"/>
    <col min="33" max="34" width="7.7109375" style="4" customWidth="1"/>
    <col min="35" max="35" width="7.7109375" style="3" customWidth="1"/>
    <col min="36" max="37" width="7.7109375" style="4" customWidth="1"/>
    <col min="38" max="38" width="7.7109375" style="3" customWidth="1"/>
    <col min="39" max="40" width="7.7109375" style="4" customWidth="1"/>
    <col min="41" max="41" width="7.7109375" style="3" customWidth="1"/>
    <col min="42" max="43" width="7.7109375" style="4" customWidth="1"/>
    <col min="44" max="44" width="7.7109375" style="3" customWidth="1"/>
    <col min="45" max="46" width="7.7109375" style="4" customWidth="1"/>
    <col min="47" max="47" width="7.7109375" style="3" customWidth="1"/>
    <col min="48" max="49" width="7.7109375" style="4" customWidth="1"/>
    <col min="50" max="50" width="7.7109375" style="3" customWidth="1"/>
    <col min="51" max="52" width="7.7109375" style="4" customWidth="1"/>
    <col min="53" max="53" width="7.7109375" style="3" customWidth="1"/>
    <col min="54" max="55" width="7.7109375" style="4" customWidth="1"/>
    <col min="56" max="56" width="7.7109375" style="3" customWidth="1"/>
    <col min="57" max="57" width="7.7109375" style="4" customWidth="1"/>
    <col min="58" max="58" width="7.7109375" style="5" customWidth="1"/>
    <col min="59" max="61" width="7.7109375" style="4" customWidth="1"/>
    <col min="62" max="62" width="7.7109375" style="3" customWidth="1"/>
    <col min="63" max="64" width="7.7109375" style="4" customWidth="1"/>
    <col min="65" max="65" width="7.7109375" style="3" customWidth="1"/>
    <col min="66" max="67" width="7.7109375" style="4" customWidth="1"/>
    <col min="68" max="68" width="7.7109375" style="3" customWidth="1"/>
    <col min="69" max="70" width="7.7109375" style="4" hidden="1" customWidth="1"/>
    <col min="71" max="71" width="7.7109375" style="3" hidden="1" customWidth="1"/>
    <col min="72" max="73" width="7.7109375" style="4" hidden="1" customWidth="1"/>
    <col min="74" max="74" width="7.7109375" style="3" hidden="1" customWidth="1"/>
    <col min="75" max="76" width="7.7109375" style="4" hidden="1" customWidth="1"/>
    <col min="77" max="77" width="7.7109375" style="3" hidden="1" customWidth="1"/>
    <col min="78" max="79" width="7.7109375" style="4" hidden="1" customWidth="1"/>
    <col min="80" max="80" width="7.7109375" style="3" hidden="1" customWidth="1"/>
    <col min="81" max="81" width="7.7109375" style="4" hidden="1" customWidth="1"/>
    <col min="82" max="82" width="7.7109375" style="5" hidden="1" customWidth="1"/>
    <col min="83" max="16384" width="9.140625" style="6" customWidth="1"/>
  </cols>
  <sheetData>
    <row r="1" spans="1:70" ht="12.75">
      <c r="A1" s="2">
        <v>2004</v>
      </c>
      <c r="B1" s="4"/>
      <c r="G1" s="6"/>
      <c r="H1" s="26"/>
      <c r="I1" s="6"/>
      <c r="J1" s="27"/>
      <c r="K1" s="6"/>
      <c r="L1" s="6"/>
      <c r="M1" s="6"/>
      <c r="N1" s="26"/>
      <c r="O1" s="6"/>
      <c r="P1" s="27"/>
      <c r="Q1" s="6"/>
      <c r="R1" s="6"/>
      <c r="S1" s="6"/>
      <c r="T1" s="26"/>
      <c r="U1" s="6"/>
      <c r="V1" s="27"/>
      <c r="W1" s="6"/>
      <c r="X1" s="6"/>
      <c r="Y1" s="6"/>
      <c r="Z1" s="26"/>
      <c r="AA1" s="6"/>
      <c r="AB1" s="27"/>
      <c r="AC1" s="6"/>
      <c r="AD1" s="6"/>
      <c r="AE1" s="6"/>
      <c r="AF1" s="26"/>
      <c r="AG1" s="6"/>
      <c r="AH1" s="27"/>
      <c r="AI1" s="6"/>
      <c r="AJ1" s="6"/>
      <c r="AK1" s="6"/>
      <c r="AL1" s="26"/>
      <c r="AM1" s="6"/>
      <c r="AN1" s="27"/>
      <c r="AO1" s="6"/>
      <c r="AP1" s="6"/>
      <c r="AQ1" s="6"/>
      <c r="AR1" s="26"/>
      <c r="AS1" s="6"/>
      <c r="AT1" s="27"/>
      <c r="AU1" s="6"/>
      <c r="AV1" s="6"/>
      <c r="AW1" s="6"/>
      <c r="AX1" s="26"/>
      <c r="AY1" s="6"/>
      <c r="AZ1" s="27"/>
      <c r="BA1" s="6"/>
      <c r="BB1" s="6"/>
      <c r="BC1" s="6"/>
      <c r="BD1" s="26"/>
      <c r="BE1" s="6"/>
      <c r="BF1" s="27"/>
      <c r="BG1" s="6"/>
      <c r="BH1" s="6"/>
      <c r="BI1" s="6"/>
      <c r="BJ1" s="26"/>
      <c r="BK1" s="6"/>
      <c r="BL1" s="27"/>
      <c r="BM1" s="6"/>
      <c r="BN1" s="6"/>
      <c r="BO1" s="6"/>
      <c r="BP1" s="26"/>
      <c r="BR1" s="5"/>
    </row>
    <row r="2" spans="1:82" ht="12.75">
      <c r="A2" s="7" t="s">
        <v>87</v>
      </c>
      <c r="B2" s="216" t="s">
        <v>72</v>
      </c>
      <c r="C2" s="216"/>
      <c r="D2" s="217" t="s">
        <v>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6" t="s">
        <v>6</v>
      </c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7" t="s">
        <v>11</v>
      </c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6" t="s">
        <v>17</v>
      </c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7" t="s">
        <v>26</v>
      </c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6" t="s">
        <v>37</v>
      </c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9" t="s">
        <v>73</v>
      </c>
    </row>
    <row r="3" spans="1:82" ht="12.75">
      <c r="A3" s="7" t="s">
        <v>75</v>
      </c>
      <c r="B3" s="13">
        <f>DATE(A1,3,28)</f>
        <v>38074</v>
      </c>
      <c r="C3" s="13"/>
      <c r="D3" s="13">
        <f>B3+6</f>
        <v>38080</v>
      </c>
      <c r="E3" s="10">
        <f>B3+7</f>
        <v>38081</v>
      </c>
      <c r="F3" s="15"/>
      <c r="G3" s="15">
        <f>D3+7</f>
        <v>38087</v>
      </c>
      <c r="H3" s="28">
        <f>E3+7</f>
        <v>38088</v>
      </c>
      <c r="I3" s="13"/>
      <c r="J3" s="13">
        <f>G3+7</f>
        <v>38094</v>
      </c>
      <c r="K3" s="10">
        <f>H3+7</f>
        <v>38095</v>
      </c>
      <c r="L3" s="15"/>
      <c r="M3" s="15">
        <f>J3+7</f>
        <v>38101</v>
      </c>
      <c r="N3" s="28">
        <f>K3+7</f>
        <v>38102</v>
      </c>
      <c r="O3" s="13"/>
      <c r="P3" s="13">
        <f>M3+7</f>
        <v>38108</v>
      </c>
      <c r="Q3" s="10">
        <f>N3+7</f>
        <v>38109</v>
      </c>
      <c r="R3" s="15"/>
      <c r="S3" s="15">
        <f>P3+7</f>
        <v>38115</v>
      </c>
      <c r="T3" s="28">
        <f>Q3+7</f>
        <v>38116</v>
      </c>
      <c r="U3" s="13"/>
      <c r="V3" s="13">
        <f>S3+7</f>
        <v>38122</v>
      </c>
      <c r="W3" s="10">
        <f>T3+7</f>
        <v>38123</v>
      </c>
      <c r="X3" s="15"/>
      <c r="Y3" s="15">
        <f>V3+7</f>
        <v>38129</v>
      </c>
      <c r="Z3" s="28">
        <f>W3+7</f>
        <v>38130</v>
      </c>
      <c r="AA3" s="13"/>
      <c r="AB3" s="13">
        <f>Y3+7</f>
        <v>38136</v>
      </c>
      <c r="AC3" s="10">
        <f>Z3+7</f>
        <v>38137</v>
      </c>
      <c r="AD3" s="15"/>
      <c r="AE3" s="15">
        <f>AB3+7</f>
        <v>38143</v>
      </c>
      <c r="AF3" s="28">
        <f>AC3+7</f>
        <v>38144</v>
      </c>
      <c r="AG3" s="13"/>
      <c r="AH3" s="13">
        <f>AE3+7</f>
        <v>38150</v>
      </c>
      <c r="AI3" s="10">
        <f>AF3+7</f>
        <v>38151</v>
      </c>
      <c r="AJ3" s="15"/>
      <c r="AK3" s="15">
        <f>AH3+7</f>
        <v>38157</v>
      </c>
      <c r="AL3" s="28">
        <f>AI3+7</f>
        <v>38158</v>
      </c>
      <c r="AM3" s="13"/>
      <c r="AN3" s="13">
        <f>AK3+7</f>
        <v>38164</v>
      </c>
      <c r="AO3" s="10">
        <f>AL3+7</f>
        <v>38165</v>
      </c>
      <c r="AP3" s="15"/>
      <c r="AQ3" s="15">
        <f>AN3+7</f>
        <v>38171</v>
      </c>
      <c r="AR3" s="28">
        <f>AO3+7</f>
        <v>38172</v>
      </c>
      <c r="AS3" s="13"/>
      <c r="AT3" s="13">
        <f>AQ3+7</f>
        <v>38178</v>
      </c>
      <c r="AU3" s="10">
        <f>AR3+7</f>
        <v>38179</v>
      </c>
      <c r="AV3" s="15"/>
      <c r="AW3" s="15">
        <f>AT3+7</f>
        <v>38185</v>
      </c>
      <c r="AX3" s="28">
        <f>AU3+7</f>
        <v>38186</v>
      </c>
      <c r="AY3" s="13"/>
      <c r="AZ3" s="13">
        <f>AW3+7</f>
        <v>38192</v>
      </c>
      <c r="BA3" s="10">
        <f>AX3+7</f>
        <v>38193</v>
      </c>
      <c r="BB3" s="15"/>
      <c r="BC3" s="15">
        <f>AZ3+7</f>
        <v>38199</v>
      </c>
      <c r="BD3" s="28">
        <f>BA3+7</f>
        <v>38200</v>
      </c>
      <c r="BE3" s="13"/>
      <c r="BF3" s="14">
        <f>BC3+7</f>
        <v>38206</v>
      </c>
      <c r="BG3" s="15">
        <f>BD3+7</f>
        <v>38207</v>
      </c>
      <c r="BH3" s="15"/>
      <c r="BI3" s="15">
        <f>BF3+7</f>
        <v>38213</v>
      </c>
      <c r="BJ3" s="28">
        <f>BG3+7</f>
        <v>38214</v>
      </c>
      <c r="BK3" s="13"/>
      <c r="BL3" s="13">
        <f>BI3+7</f>
        <v>38220</v>
      </c>
      <c r="BM3" s="10">
        <f>BJ3+7</f>
        <v>38221</v>
      </c>
      <c r="BN3" s="15"/>
      <c r="BO3" s="15">
        <f>BL3+7</f>
        <v>38227</v>
      </c>
      <c r="BP3" s="28">
        <f>BM3+7</f>
        <v>38228</v>
      </c>
      <c r="BQ3" s="13"/>
      <c r="BR3" s="13">
        <f>BO3+7</f>
        <v>38234</v>
      </c>
      <c r="BS3" s="10">
        <f>BP3+7</f>
        <v>38235</v>
      </c>
      <c r="BT3" s="15"/>
      <c r="BU3" s="15">
        <f>BR3+7</f>
        <v>38241</v>
      </c>
      <c r="BV3" s="28">
        <f>BS3+7</f>
        <v>38242</v>
      </c>
      <c r="BW3" s="13"/>
      <c r="BX3" s="13">
        <f>BU3+7</f>
        <v>38248</v>
      </c>
      <c r="BY3" s="10">
        <f>BV3+7</f>
        <v>38249</v>
      </c>
      <c r="BZ3" s="15"/>
      <c r="CA3" s="15">
        <f>BX3+7</f>
        <v>38255</v>
      </c>
      <c r="CB3" s="28">
        <f>BY3+7</f>
        <v>38256</v>
      </c>
      <c r="CC3" s="13"/>
      <c r="CD3" s="14">
        <f>CA3+7</f>
        <v>38262</v>
      </c>
    </row>
    <row r="4" spans="1:82" ht="12.75">
      <c r="A4" s="33" t="s">
        <v>76</v>
      </c>
      <c r="B4" s="23"/>
      <c r="C4" s="17"/>
      <c r="D4" s="17"/>
      <c r="E4" s="23"/>
      <c r="F4" s="16"/>
      <c r="G4" s="210" t="s">
        <v>88</v>
      </c>
      <c r="H4" s="211"/>
      <c r="I4" s="211"/>
      <c r="J4" s="212"/>
      <c r="K4" s="6"/>
      <c r="L4" s="6"/>
      <c r="M4" s="6"/>
      <c r="N4" s="23"/>
      <c r="O4" s="17"/>
      <c r="P4" s="17"/>
      <c r="Q4" s="23"/>
      <c r="R4" s="17"/>
      <c r="S4" s="17"/>
      <c r="T4" s="23"/>
      <c r="U4" s="17"/>
      <c r="V4" s="17"/>
      <c r="W4" s="23"/>
      <c r="X4" s="17"/>
      <c r="Y4" s="17"/>
      <c r="Z4" s="23"/>
      <c r="AA4" s="17"/>
      <c r="AB4" s="17"/>
      <c r="AC4" s="23"/>
      <c r="AD4" s="17"/>
      <c r="AE4" s="17"/>
      <c r="AF4" s="23"/>
      <c r="AG4" s="17"/>
      <c r="AH4" s="17"/>
      <c r="AI4" s="23"/>
      <c r="AJ4" s="17"/>
      <c r="AK4" s="17"/>
      <c r="AL4" s="23"/>
      <c r="AM4" s="17"/>
      <c r="AN4" s="17"/>
      <c r="AO4" s="23"/>
      <c r="AP4" s="17"/>
      <c r="AQ4" s="17"/>
      <c r="AR4" s="23"/>
      <c r="AS4" s="17"/>
      <c r="AT4" s="17"/>
      <c r="AU4" s="23"/>
      <c r="AV4" s="17"/>
      <c r="AW4" s="17"/>
      <c r="AX4" s="23"/>
      <c r="AY4" s="17"/>
      <c r="AZ4" s="17"/>
      <c r="BA4" s="23"/>
      <c r="BB4" s="17"/>
      <c r="BC4" s="17"/>
      <c r="BD4" s="23"/>
      <c r="BE4" s="17"/>
      <c r="BF4" s="16"/>
      <c r="BG4" s="17"/>
      <c r="BH4" s="17"/>
      <c r="BI4" s="17"/>
      <c r="BJ4" s="23"/>
      <c r="BK4" s="17"/>
      <c r="BL4" s="17"/>
      <c r="BM4" s="23"/>
      <c r="BN4" s="17"/>
      <c r="BO4" s="17"/>
      <c r="BP4" s="23"/>
      <c r="BQ4" s="17"/>
      <c r="BR4" s="17"/>
      <c r="BS4" s="23"/>
      <c r="BT4" s="17"/>
      <c r="BU4" s="17"/>
      <c r="BV4" s="23"/>
      <c r="BW4" s="17"/>
      <c r="BX4" s="17"/>
      <c r="BY4" s="23"/>
      <c r="BZ4" s="17"/>
      <c r="CA4" s="17"/>
      <c r="CB4" s="23"/>
      <c r="CC4" s="17"/>
      <c r="CD4" s="16"/>
    </row>
    <row r="5" spans="1:82" ht="12.75">
      <c r="A5" s="32" t="s">
        <v>91</v>
      </c>
      <c r="B5" s="23"/>
      <c r="C5" s="17"/>
      <c r="D5" s="17"/>
      <c r="E5" s="23"/>
      <c r="F5" s="17"/>
      <c r="G5" s="17"/>
      <c r="H5" s="23"/>
      <c r="I5" s="17"/>
      <c r="J5" s="17"/>
      <c r="K5" s="23"/>
      <c r="L5" s="17"/>
      <c r="M5" s="17"/>
      <c r="N5" s="23"/>
      <c r="O5" s="17"/>
      <c r="P5" s="213" t="s">
        <v>92</v>
      </c>
      <c r="Q5" s="214"/>
      <c r="R5" s="214"/>
      <c r="S5" s="215"/>
      <c r="T5" s="23"/>
      <c r="U5" s="17"/>
      <c r="V5" s="17"/>
      <c r="W5" s="23"/>
      <c r="X5" s="17"/>
      <c r="Y5" s="27"/>
      <c r="Z5" s="6"/>
      <c r="AA5" s="6"/>
      <c r="AB5" s="27"/>
      <c r="AC5" s="6"/>
      <c r="AD5" s="17"/>
      <c r="AE5" s="17"/>
      <c r="AF5" s="23"/>
      <c r="AG5" s="17"/>
      <c r="AH5" s="16"/>
      <c r="AI5" s="17"/>
      <c r="AJ5" s="17"/>
      <c r="AK5" s="17"/>
      <c r="AL5" s="23"/>
      <c r="AM5" s="17"/>
      <c r="AN5" s="17"/>
      <c r="AO5" s="23"/>
      <c r="AP5" s="17"/>
      <c r="AQ5" s="16"/>
      <c r="AR5" s="17"/>
      <c r="AS5" s="17"/>
      <c r="AT5" s="16"/>
      <c r="AU5" s="17"/>
      <c r="AV5" s="17"/>
      <c r="AW5" s="17"/>
      <c r="AX5" s="23"/>
      <c r="AY5" s="17"/>
      <c r="AZ5" s="17"/>
      <c r="BA5" s="23"/>
      <c r="BB5" s="17"/>
      <c r="BC5" s="17"/>
      <c r="BD5" s="29"/>
      <c r="BE5" s="30"/>
      <c r="BF5" s="16"/>
      <c r="BG5" s="17"/>
      <c r="BH5" s="17"/>
      <c r="BI5" s="17"/>
      <c r="BJ5" s="23"/>
      <c r="BK5" s="17"/>
      <c r="BL5" s="17"/>
      <c r="BM5" s="23"/>
      <c r="BN5" s="17"/>
      <c r="BO5" s="17"/>
      <c r="BP5" s="23"/>
      <c r="BQ5" s="17"/>
      <c r="BR5" s="17"/>
      <c r="BS5" s="23"/>
      <c r="BT5" s="17"/>
      <c r="BU5" s="17"/>
      <c r="BV5" s="23"/>
      <c r="BW5" s="17"/>
      <c r="BX5" s="17"/>
      <c r="BY5" s="23"/>
      <c r="BZ5" s="17"/>
      <c r="CA5" s="17"/>
      <c r="CB5" s="23"/>
      <c r="CC5" s="17"/>
      <c r="CD5" s="16"/>
    </row>
    <row r="6" spans="1:82" ht="12.75">
      <c r="A6" s="33" t="s">
        <v>77</v>
      </c>
      <c r="B6" s="23"/>
      <c r="C6" s="17"/>
      <c r="D6" s="17"/>
      <c r="E6" s="23"/>
      <c r="F6" s="17"/>
      <c r="G6" s="16"/>
      <c r="H6" s="17"/>
      <c r="I6" s="17"/>
      <c r="J6" s="16"/>
      <c r="K6" s="17"/>
      <c r="L6" s="17"/>
      <c r="M6" s="17"/>
      <c r="N6" s="23"/>
      <c r="O6" s="16"/>
      <c r="P6" s="210" t="s">
        <v>89</v>
      </c>
      <c r="Q6" s="211"/>
      <c r="R6" s="211"/>
      <c r="S6" s="211"/>
      <c r="T6" s="212"/>
      <c r="U6" s="30"/>
      <c r="V6" s="17"/>
      <c r="W6" s="23"/>
      <c r="X6" s="17"/>
      <c r="Y6" s="17"/>
      <c r="Z6" s="23"/>
      <c r="AA6" s="17"/>
      <c r="AB6" s="17"/>
      <c r="AC6" s="23"/>
      <c r="AD6" s="17"/>
      <c r="AE6" s="17"/>
      <c r="AF6" s="23"/>
      <c r="AG6" s="17"/>
      <c r="AH6" s="17"/>
      <c r="AI6" s="23"/>
      <c r="AJ6" s="17"/>
      <c r="AK6" s="17"/>
      <c r="AL6" s="23"/>
      <c r="AM6" s="17"/>
      <c r="AN6" s="17"/>
      <c r="AO6" s="23"/>
      <c r="AP6" s="17"/>
      <c r="AQ6" s="16"/>
      <c r="AR6" s="17"/>
      <c r="AS6" s="17"/>
      <c r="AT6" s="16"/>
      <c r="AU6" s="17"/>
      <c r="AV6" s="17"/>
      <c r="AW6" s="17"/>
      <c r="AX6" s="23"/>
      <c r="AY6" s="17"/>
      <c r="AZ6" s="17"/>
      <c r="BA6" s="23"/>
      <c r="BB6" s="17"/>
      <c r="BC6" s="17"/>
      <c r="BD6" s="23"/>
      <c r="BE6" s="17"/>
      <c r="BF6" s="16"/>
      <c r="BG6" s="17"/>
      <c r="BH6" s="17"/>
      <c r="BI6" s="17"/>
      <c r="BJ6" s="23"/>
      <c r="BK6" s="17"/>
      <c r="BL6" s="17"/>
      <c r="BM6" s="23"/>
      <c r="BN6" s="17"/>
      <c r="BO6" s="17"/>
      <c r="BP6" s="23"/>
      <c r="BQ6" s="17"/>
      <c r="BR6" s="17"/>
      <c r="BS6" s="23"/>
      <c r="BT6" s="17"/>
      <c r="BU6" s="17"/>
      <c r="BV6" s="23"/>
      <c r="BW6" s="17"/>
      <c r="BX6" s="17"/>
      <c r="BY6" s="23"/>
      <c r="BZ6" s="17"/>
      <c r="CA6" s="17"/>
      <c r="CB6" s="23"/>
      <c r="CC6" s="17"/>
      <c r="CD6" s="16"/>
    </row>
    <row r="7" spans="1:82" ht="25.5" customHeight="1">
      <c r="A7" s="32" t="s">
        <v>83</v>
      </c>
      <c r="B7" s="23"/>
      <c r="C7" s="17"/>
      <c r="D7" s="17"/>
      <c r="E7" s="23"/>
      <c r="F7" s="17"/>
      <c r="G7" s="17"/>
      <c r="H7" s="23"/>
      <c r="I7" s="17"/>
      <c r="J7" s="17"/>
      <c r="K7" s="23"/>
      <c r="L7" s="17"/>
      <c r="M7" s="17"/>
      <c r="N7" s="23"/>
      <c r="O7" s="17"/>
      <c r="P7" s="17"/>
      <c r="Q7" s="23"/>
      <c r="R7" s="17"/>
      <c r="S7" s="17"/>
      <c r="T7" s="23"/>
      <c r="U7" s="17"/>
      <c r="V7" s="17"/>
      <c r="W7" s="23"/>
      <c r="X7" s="16"/>
      <c r="Y7" s="230" t="s">
        <v>93</v>
      </c>
      <c r="Z7" s="214"/>
      <c r="AA7" s="214"/>
      <c r="AB7" s="214"/>
      <c r="AC7" s="215"/>
      <c r="AD7" s="17"/>
      <c r="AE7" s="17"/>
      <c r="AF7" s="23"/>
      <c r="AG7" s="17"/>
      <c r="AH7" s="17"/>
      <c r="AI7" s="23"/>
      <c r="AJ7" s="17"/>
      <c r="AK7" s="17"/>
      <c r="AL7" s="23"/>
      <c r="AM7" s="17"/>
      <c r="AN7" s="17"/>
      <c r="AO7" s="23"/>
      <c r="AP7" s="17"/>
      <c r="AQ7" s="17"/>
      <c r="AR7" s="23"/>
      <c r="AS7" s="17"/>
      <c r="AT7" s="17"/>
      <c r="AU7" s="23"/>
      <c r="AV7" s="17"/>
      <c r="AW7" s="17"/>
      <c r="AX7" s="23"/>
      <c r="AY7" s="17"/>
      <c r="AZ7" s="17"/>
      <c r="BA7" s="23"/>
      <c r="BB7" s="17"/>
      <c r="BC7" s="17"/>
      <c r="BD7" s="29"/>
      <c r="BE7" s="30"/>
      <c r="BF7" s="16"/>
      <c r="BG7" s="17"/>
      <c r="BH7" s="17"/>
      <c r="BI7" s="17"/>
      <c r="BJ7" s="23"/>
      <c r="BK7" s="17"/>
      <c r="BL7" s="17"/>
      <c r="BM7" s="23"/>
      <c r="BN7" s="17"/>
      <c r="BO7" s="17"/>
      <c r="BP7" s="23"/>
      <c r="BQ7" s="17"/>
      <c r="BR7" s="17"/>
      <c r="BS7" s="23"/>
      <c r="BT7" s="17"/>
      <c r="BU7" s="17"/>
      <c r="BV7" s="23"/>
      <c r="BW7" s="17"/>
      <c r="BX7" s="17"/>
      <c r="BY7" s="23"/>
      <c r="BZ7" s="17"/>
      <c r="CA7" s="17"/>
      <c r="CB7" s="23"/>
      <c r="CC7" s="17"/>
      <c r="CD7" s="16"/>
    </row>
    <row r="8" spans="1:82" ht="25.5" customHeight="1">
      <c r="A8" s="64" t="s">
        <v>94</v>
      </c>
      <c r="B8" s="23"/>
      <c r="C8" s="17"/>
      <c r="D8" s="17"/>
      <c r="E8" s="23"/>
      <c r="F8" s="17"/>
      <c r="G8" s="17"/>
      <c r="H8" s="23"/>
      <c r="I8" s="17"/>
      <c r="J8" s="17"/>
      <c r="K8" s="23"/>
      <c r="L8" s="17"/>
      <c r="M8" s="17"/>
      <c r="N8" s="23"/>
      <c r="O8" s="17"/>
      <c r="P8" s="17"/>
      <c r="Q8" s="23"/>
      <c r="R8" s="17"/>
      <c r="S8" s="17"/>
      <c r="T8" s="23"/>
      <c r="U8" s="17"/>
      <c r="V8" s="17"/>
      <c r="W8" s="23"/>
      <c r="X8" s="17"/>
      <c r="Y8" s="17"/>
      <c r="Z8" s="23"/>
      <c r="AA8" s="17"/>
      <c r="AB8" s="17"/>
      <c r="AC8" s="23"/>
      <c r="AD8" s="17"/>
      <c r="AE8" s="6"/>
      <c r="AF8" s="224" t="s">
        <v>40</v>
      </c>
      <c r="AG8" s="226"/>
      <c r="AH8" s="221" t="s">
        <v>95</v>
      </c>
      <c r="AI8" s="222"/>
      <c r="AJ8" s="222"/>
      <c r="AK8" s="222"/>
      <c r="AL8" s="222"/>
      <c r="AM8" s="222"/>
      <c r="AN8" s="223"/>
      <c r="AO8" s="6"/>
      <c r="AP8" s="30"/>
      <c r="AQ8" s="17"/>
      <c r="AR8" s="23"/>
      <c r="AS8" s="17"/>
      <c r="AT8" s="17"/>
      <c r="AU8" s="23"/>
      <c r="AV8" s="17"/>
      <c r="AW8" s="17"/>
      <c r="AX8" s="23"/>
      <c r="AY8" s="17"/>
      <c r="AZ8" s="17"/>
      <c r="BA8" s="23"/>
      <c r="BB8" s="17"/>
      <c r="BC8" s="17"/>
      <c r="BD8" s="23"/>
      <c r="BE8" s="17"/>
      <c r="BF8" s="16"/>
      <c r="BG8" s="17"/>
      <c r="BH8" s="17"/>
      <c r="BI8" s="17"/>
      <c r="BJ8" s="23"/>
      <c r="BK8" s="17"/>
      <c r="BL8" s="17"/>
      <c r="BM8" s="23"/>
      <c r="BN8" s="17"/>
      <c r="BO8" s="17"/>
      <c r="BP8" s="23"/>
      <c r="BQ8" s="17"/>
      <c r="BR8" s="17"/>
      <c r="BS8" s="23"/>
      <c r="BT8" s="17"/>
      <c r="BU8" s="17"/>
      <c r="BV8" s="23"/>
      <c r="BW8" s="17"/>
      <c r="BX8" s="17"/>
      <c r="BY8" s="23"/>
      <c r="BZ8" s="17"/>
      <c r="CA8" s="17"/>
      <c r="CB8" s="23"/>
      <c r="CC8" s="17"/>
      <c r="CD8" s="16"/>
    </row>
    <row r="9" spans="1:82" ht="25.5" customHeight="1">
      <c r="A9" s="34" t="s">
        <v>98</v>
      </c>
      <c r="B9" s="23"/>
      <c r="C9" s="17"/>
      <c r="D9" s="17"/>
      <c r="E9" s="23"/>
      <c r="F9" s="17"/>
      <c r="G9" s="17"/>
      <c r="H9" s="23"/>
      <c r="I9" s="17"/>
      <c r="J9" s="17"/>
      <c r="K9" s="23"/>
      <c r="L9" s="17"/>
      <c r="M9" s="17"/>
      <c r="N9" s="23"/>
      <c r="O9" s="17"/>
      <c r="P9" s="17"/>
      <c r="Q9" s="23"/>
      <c r="R9" s="17"/>
      <c r="S9" s="17"/>
      <c r="T9" s="23"/>
      <c r="U9" s="17"/>
      <c r="V9" s="17"/>
      <c r="W9" s="23"/>
      <c r="X9" s="17"/>
      <c r="Y9" s="17"/>
      <c r="Z9" s="23"/>
      <c r="AA9" s="17"/>
      <c r="AB9" s="17"/>
      <c r="AC9" s="23"/>
      <c r="AD9" s="17"/>
      <c r="AE9" s="17"/>
      <c r="AF9" s="23"/>
      <c r="AG9" s="231" t="s">
        <v>97</v>
      </c>
      <c r="AH9" s="232"/>
      <c r="AI9" s="232"/>
      <c r="AJ9" s="232"/>
      <c r="AK9" s="233"/>
      <c r="AL9" s="23"/>
      <c r="AM9" s="17"/>
      <c r="AN9" s="17"/>
      <c r="AO9" s="23"/>
      <c r="AP9" s="17"/>
      <c r="AQ9" s="17"/>
      <c r="AR9" s="23"/>
      <c r="AS9" s="17"/>
      <c r="AT9" s="17"/>
      <c r="AU9" s="23"/>
      <c r="AV9" s="17"/>
      <c r="AW9" s="17"/>
      <c r="AX9" s="23"/>
      <c r="AY9" s="17"/>
      <c r="AZ9" s="17"/>
      <c r="BA9" s="23"/>
      <c r="BB9" s="17"/>
      <c r="BC9" s="17"/>
      <c r="BD9" s="23"/>
      <c r="BE9" s="17"/>
      <c r="BF9" s="16"/>
      <c r="BG9" s="17"/>
      <c r="BH9" s="17"/>
      <c r="BI9" s="17"/>
      <c r="BJ9" s="23"/>
      <c r="BK9" s="17"/>
      <c r="BL9" s="17"/>
      <c r="BM9" s="23"/>
      <c r="BN9" s="17"/>
      <c r="BO9" s="17"/>
      <c r="BP9" s="23"/>
      <c r="BQ9" s="17"/>
      <c r="BR9" s="17"/>
      <c r="BS9" s="23"/>
      <c r="BT9" s="17"/>
      <c r="BU9" s="17"/>
      <c r="BV9" s="23"/>
      <c r="BW9" s="17"/>
      <c r="BX9" s="17"/>
      <c r="BY9" s="23"/>
      <c r="BZ9" s="17"/>
      <c r="CA9" s="17"/>
      <c r="CB9" s="23"/>
      <c r="CC9" s="17"/>
      <c r="CD9" s="16"/>
    </row>
    <row r="10" spans="1:82" ht="25.5" customHeight="1">
      <c r="A10" s="32" t="s">
        <v>90</v>
      </c>
      <c r="B10" s="23"/>
      <c r="C10" s="17"/>
      <c r="D10" s="17"/>
      <c r="E10" s="23"/>
      <c r="F10" s="17"/>
      <c r="G10" s="17"/>
      <c r="H10" s="23"/>
      <c r="I10" s="17"/>
      <c r="J10" s="17"/>
      <c r="K10" s="23"/>
      <c r="L10" s="17"/>
      <c r="M10" s="17"/>
      <c r="N10" s="23"/>
      <c r="O10" s="17"/>
      <c r="P10" s="17"/>
      <c r="Q10" s="23"/>
      <c r="R10" s="17"/>
      <c r="S10" s="17"/>
      <c r="T10" s="23"/>
      <c r="U10" s="17"/>
      <c r="V10" s="17"/>
      <c r="W10" s="23"/>
      <c r="X10" s="17"/>
      <c r="Y10" s="27"/>
      <c r="Z10" s="6"/>
      <c r="AA10" s="6"/>
      <c r="AB10" s="27"/>
      <c r="AC10" s="6"/>
      <c r="AD10" s="17"/>
      <c r="AE10" s="17"/>
      <c r="AF10" s="23"/>
      <c r="AG10" s="17"/>
      <c r="AH10" s="16"/>
      <c r="AI10" s="17"/>
      <c r="AJ10" s="17"/>
      <c r="AK10" s="17"/>
      <c r="AL10" s="23"/>
      <c r="AM10" s="17"/>
      <c r="AN10" s="17"/>
      <c r="AO10" s="23"/>
      <c r="AP10" s="17"/>
      <c r="AQ10" s="230" t="s">
        <v>99</v>
      </c>
      <c r="AR10" s="214"/>
      <c r="AS10" s="214"/>
      <c r="AT10" s="214"/>
      <c r="AU10" s="214"/>
      <c r="AV10" s="214"/>
      <c r="AW10" s="215"/>
      <c r="AX10" s="23"/>
      <c r="AY10" s="17"/>
      <c r="AZ10" s="17"/>
      <c r="BA10" s="23"/>
      <c r="BB10" s="17"/>
      <c r="BC10" s="17"/>
      <c r="BD10" s="29"/>
      <c r="BE10" s="30"/>
      <c r="BF10" s="16"/>
      <c r="BG10" s="17"/>
      <c r="BH10" s="17"/>
      <c r="BI10" s="17"/>
      <c r="BJ10" s="23"/>
      <c r="BK10" s="17"/>
      <c r="BL10" s="17"/>
      <c r="BM10" s="23"/>
      <c r="BN10" s="17"/>
      <c r="BO10" s="17"/>
      <c r="BP10" s="23"/>
      <c r="BQ10" s="17"/>
      <c r="BR10" s="17"/>
      <c r="BS10" s="23"/>
      <c r="BT10" s="17"/>
      <c r="BU10" s="17"/>
      <c r="BV10" s="23"/>
      <c r="BW10" s="17"/>
      <c r="BX10" s="17"/>
      <c r="BY10" s="23"/>
      <c r="BZ10" s="17"/>
      <c r="CA10" s="17"/>
      <c r="CB10" s="23"/>
      <c r="CC10" s="17"/>
      <c r="CD10" s="16"/>
    </row>
    <row r="11" spans="1:82" ht="12.75">
      <c r="A11" s="33" t="s">
        <v>78</v>
      </c>
      <c r="B11" s="23"/>
      <c r="C11" s="17"/>
      <c r="D11" s="17"/>
      <c r="E11" s="23"/>
      <c r="F11" s="17"/>
      <c r="G11" s="17"/>
      <c r="H11" s="23"/>
      <c r="I11" s="17"/>
      <c r="J11" s="17"/>
      <c r="K11" s="23"/>
      <c r="L11" s="17"/>
      <c r="M11" s="17"/>
      <c r="N11" s="23"/>
      <c r="O11" s="17"/>
      <c r="P11" s="17"/>
      <c r="Q11" s="23"/>
      <c r="R11" s="17"/>
      <c r="S11" s="17"/>
      <c r="T11" s="23"/>
      <c r="U11" s="17"/>
      <c r="V11" s="17"/>
      <c r="W11" s="23"/>
      <c r="X11" s="17"/>
      <c r="Y11" s="17"/>
      <c r="Z11" s="23"/>
      <c r="AA11" s="17"/>
      <c r="AB11" s="17"/>
      <c r="AC11" s="23"/>
      <c r="AD11" s="17"/>
      <c r="AE11" s="17"/>
      <c r="AF11" s="23"/>
      <c r="AG11" s="17"/>
      <c r="AH11" s="17"/>
      <c r="AI11" s="23"/>
      <c r="AJ11" s="17"/>
      <c r="AK11" s="17"/>
      <c r="AL11" s="23"/>
      <c r="AM11" s="17"/>
      <c r="AN11" s="17"/>
      <c r="AO11" s="23"/>
      <c r="AP11" s="17"/>
      <c r="AQ11" s="6"/>
      <c r="AR11" s="210" t="s">
        <v>103</v>
      </c>
      <c r="AS11" s="211"/>
      <c r="AT11" s="211"/>
      <c r="AU11" s="211"/>
      <c r="AV11" s="211"/>
      <c r="AW11" s="212"/>
      <c r="AX11" s="23"/>
      <c r="AY11" s="17"/>
      <c r="AZ11" s="17"/>
      <c r="BA11" s="23"/>
      <c r="BB11" s="17"/>
      <c r="BC11" s="17"/>
      <c r="BD11" s="23"/>
      <c r="BE11" s="17"/>
      <c r="BF11" s="16"/>
      <c r="BG11" s="17"/>
      <c r="BH11" s="17"/>
      <c r="BI11" s="17"/>
      <c r="BJ11" s="23"/>
      <c r="BK11" s="17"/>
      <c r="BL11" s="17"/>
      <c r="BM11" s="23"/>
      <c r="BN11" s="17"/>
      <c r="BO11" s="17"/>
      <c r="BP11" s="23"/>
      <c r="BQ11" s="17"/>
      <c r="BR11" s="17"/>
      <c r="BS11" s="23"/>
      <c r="BT11" s="17"/>
      <c r="BU11" s="17"/>
      <c r="BV11" s="23"/>
      <c r="BW11" s="17"/>
      <c r="BX11" s="17"/>
      <c r="BY11" s="23"/>
      <c r="BZ11" s="17"/>
      <c r="CA11" s="17"/>
      <c r="CB11" s="23"/>
      <c r="CC11" s="17"/>
      <c r="CD11" s="16"/>
    </row>
    <row r="12" spans="1:82" ht="25.5" customHeight="1">
      <c r="A12" s="65" t="s">
        <v>80</v>
      </c>
      <c r="B12" s="23"/>
      <c r="C12" s="17"/>
      <c r="D12" s="17"/>
      <c r="E12" s="23"/>
      <c r="F12" s="17"/>
      <c r="G12" s="17"/>
      <c r="H12" s="23"/>
      <c r="I12" s="17"/>
      <c r="J12" s="17"/>
      <c r="K12" s="23"/>
      <c r="L12" s="17"/>
      <c r="M12" s="17"/>
      <c r="N12" s="23"/>
      <c r="O12" s="17"/>
      <c r="P12" s="17"/>
      <c r="Q12" s="23"/>
      <c r="R12" s="17"/>
      <c r="S12" s="17"/>
      <c r="T12" s="23"/>
      <c r="U12" s="17"/>
      <c r="V12" s="17"/>
      <c r="W12" s="23"/>
      <c r="X12" s="17"/>
      <c r="Y12" s="17"/>
      <c r="Z12" s="23"/>
      <c r="AA12" s="17"/>
      <c r="AB12" s="17"/>
      <c r="AC12" s="23"/>
      <c r="AD12" s="17"/>
      <c r="AE12" s="17"/>
      <c r="AF12" s="23"/>
      <c r="AG12" s="17"/>
      <c r="AH12" s="17"/>
      <c r="AI12" s="23"/>
      <c r="AJ12" s="17"/>
      <c r="AK12" s="17"/>
      <c r="AL12" s="23"/>
      <c r="AM12" s="17"/>
      <c r="AN12" s="17"/>
      <c r="AO12" s="23"/>
      <c r="AP12" s="17"/>
      <c r="AQ12" s="17"/>
      <c r="AR12" s="23"/>
      <c r="AS12" s="17"/>
      <c r="AT12" s="17"/>
      <c r="AU12" s="218" t="s">
        <v>104</v>
      </c>
      <c r="AV12" s="219"/>
      <c r="AW12" s="219"/>
      <c r="AX12" s="219"/>
      <c r="AY12" s="219"/>
      <c r="AZ12" s="220"/>
      <c r="BA12" s="23"/>
      <c r="BB12" s="17"/>
      <c r="BC12" s="17"/>
      <c r="BD12" s="23"/>
      <c r="BE12" s="17"/>
      <c r="BF12" s="16"/>
      <c r="BG12" s="17"/>
      <c r="BH12" s="17"/>
      <c r="BI12" s="17"/>
      <c r="BJ12" s="23"/>
      <c r="BK12" s="17"/>
      <c r="BL12" s="17"/>
      <c r="BM12" s="23"/>
      <c r="BN12" s="17"/>
      <c r="BO12" s="17"/>
      <c r="BP12" s="23"/>
      <c r="BQ12" s="17"/>
      <c r="BR12" s="17"/>
      <c r="BS12" s="23"/>
      <c r="BT12" s="17"/>
      <c r="BU12" s="17"/>
      <c r="BV12" s="23"/>
      <c r="BW12" s="17"/>
      <c r="BX12" s="17"/>
      <c r="BY12" s="23"/>
      <c r="BZ12" s="17"/>
      <c r="CA12" s="17"/>
      <c r="CB12" s="23"/>
      <c r="CC12" s="17"/>
      <c r="CD12" s="16"/>
    </row>
    <row r="13" spans="1:82" ht="25.5" customHeight="1">
      <c r="A13" s="64" t="s">
        <v>96</v>
      </c>
      <c r="B13" s="23"/>
      <c r="C13" s="17"/>
      <c r="D13" s="17"/>
      <c r="E13" s="23"/>
      <c r="F13" s="17"/>
      <c r="G13" s="17"/>
      <c r="H13" s="23"/>
      <c r="I13" s="17"/>
      <c r="J13" s="17"/>
      <c r="K13" s="23"/>
      <c r="L13" s="17"/>
      <c r="M13" s="17"/>
      <c r="N13" s="23"/>
      <c r="O13" s="17"/>
      <c r="P13" s="17"/>
      <c r="Q13" s="23"/>
      <c r="R13" s="17"/>
      <c r="S13" s="17"/>
      <c r="T13" s="23"/>
      <c r="U13" s="17"/>
      <c r="V13" s="17"/>
      <c r="W13" s="23"/>
      <c r="X13" s="17"/>
      <c r="Y13" s="17"/>
      <c r="Z13" s="23"/>
      <c r="AA13" s="17"/>
      <c r="AB13" s="17"/>
      <c r="AC13" s="23"/>
      <c r="AD13" s="17"/>
      <c r="AE13" s="17"/>
      <c r="AF13" s="23"/>
      <c r="AG13" s="17"/>
      <c r="AH13" s="17"/>
      <c r="AI13" s="23"/>
      <c r="AJ13" s="17"/>
      <c r="AK13" s="17"/>
      <c r="AL13" s="23"/>
      <c r="AM13" s="17"/>
      <c r="AN13" s="17"/>
      <c r="AO13" s="23"/>
      <c r="AP13" s="17"/>
      <c r="AQ13" s="17"/>
      <c r="AR13" s="23"/>
      <c r="AS13" s="17"/>
      <c r="AT13" s="17"/>
      <c r="AU13" s="23"/>
      <c r="AV13" s="17"/>
      <c r="AW13" s="17"/>
      <c r="AX13" s="224" t="s">
        <v>40</v>
      </c>
      <c r="AY13" s="225"/>
      <c r="AZ13" s="226"/>
      <c r="BA13" s="221" t="s">
        <v>100</v>
      </c>
      <c r="BB13" s="222"/>
      <c r="BC13" s="222"/>
      <c r="BD13" s="222"/>
      <c r="BE13" s="222"/>
      <c r="BF13" s="222"/>
      <c r="BG13" s="223"/>
      <c r="BH13" s="30"/>
      <c r="BI13" s="17"/>
      <c r="BJ13" s="23"/>
      <c r="BK13" s="17"/>
      <c r="BL13" s="17"/>
      <c r="BM13" s="23"/>
      <c r="BN13" s="17"/>
      <c r="BO13" s="17"/>
      <c r="BP13" s="23"/>
      <c r="BQ13" s="17"/>
      <c r="BR13" s="17"/>
      <c r="BS13" s="23"/>
      <c r="BT13" s="17"/>
      <c r="BU13" s="17"/>
      <c r="BV13" s="23"/>
      <c r="BW13" s="17"/>
      <c r="BX13" s="17"/>
      <c r="BY13" s="23"/>
      <c r="BZ13" s="17"/>
      <c r="CA13" s="17"/>
      <c r="CB13" s="23"/>
      <c r="CC13" s="17"/>
      <c r="CD13" s="16"/>
    </row>
    <row r="14" spans="1:82" ht="25.5" customHeight="1">
      <c r="A14" s="65" t="s">
        <v>82</v>
      </c>
      <c r="B14" s="23"/>
      <c r="C14" s="17"/>
      <c r="D14" s="17"/>
      <c r="E14" s="23"/>
      <c r="F14" s="17"/>
      <c r="G14" s="17"/>
      <c r="H14" s="23"/>
      <c r="I14" s="17"/>
      <c r="J14" s="17"/>
      <c r="K14" s="23"/>
      <c r="L14" s="17"/>
      <c r="M14" s="17"/>
      <c r="N14" s="23"/>
      <c r="O14" s="17"/>
      <c r="P14" s="17"/>
      <c r="Q14" s="23"/>
      <c r="R14" s="17"/>
      <c r="S14" s="17"/>
      <c r="T14" s="23"/>
      <c r="U14" s="17"/>
      <c r="V14" s="17"/>
      <c r="W14" s="23"/>
      <c r="X14" s="17"/>
      <c r="Y14" s="17"/>
      <c r="Z14" s="23"/>
      <c r="AA14" s="17"/>
      <c r="AB14" s="17"/>
      <c r="AC14" s="23"/>
      <c r="AD14" s="17"/>
      <c r="AE14" s="17"/>
      <c r="AF14" s="23"/>
      <c r="AG14" s="17"/>
      <c r="AH14" s="17"/>
      <c r="AI14" s="23"/>
      <c r="AJ14" s="17"/>
      <c r="AK14" s="17"/>
      <c r="AL14" s="23"/>
      <c r="AM14" s="17"/>
      <c r="AN14" s="17"/>
      <c r="AO14" s="23"/>
      <c r="AP14" s="17"/>
      <c r="AQ14" s="17"/>
      <c r="AR14" s="23"/>
      <c r="AS14" s="17"/>
      <c r="AT14" s="17"/>
      <c r="AU14" s="23"/>
      <c r="AV14" s="17"/>
      <c r="AW14" s="17"/>
      <c r="AX14" s="23"/>
      <c r="AY14" s="17"/>
      <c r="AZ14" s="17"/>
      <c r="BA14" s="218" t="s">
        <v>101</v>
      </c>
      <c r="BB14" s="219"/>
      <c r="BC14" s="219"/>
      <c r="BD14" s="219"/>
      <c r="BE14" s="219"/>
      <c r="BF14" s="220"/>
      <c r="BG14" s="6"/>
      <c r="BH14" s="6"/>
      <c r="BI14" s="6"/>
      <c r="BJ14" s="23"/>
      <c r="BK14" s="17"/>
      <c r="BL14" s="17"/>
      <c r="BM14" s="23"/>
      <c r="BN14" s="17"/>
      <c r="BO14" s="17"/>
      <c r="BP14" s="23"/>
      <c r="BQ14" s="17"/>
      <c r="BR14" s="17"/>
      <c r="BS14" s="23"/>
      <c r="BT14" s="17"/>
      <c r="BU14" s="17"/>
      <c r="BV14" s="23"/>
      <c r="BW14" s="17"/>
      <c r="BX14" s="17"/>
      <c r="BY14" s="23"/>
      <c r="BZ14" s="17"/>
      <c r="CA14" s="17"/>
      <c r="CB14" s="23"/>
      <c r="CC14" s="17"/>
      <c r="CD14" s="16"/>
    </row>
    <row r="15" spans="1:82" ht="12.75">
      <c r="A15" s="31" t="s">
        <v>84</v>
      </c>
      <c r="B15" s="23"/>
      <c r="C15" s="17"/>
      <c r="D15" s="17"/>
      <c r="E15" s="23"/>
      <c r="F15" s="17"/>
      <c r="G15" s="16"/>
      <c r="H15" s="17"/>
      <c r="I15" s="17"/>
      <c r="J15" s="16"/>
      <c r="K15" s="17"/>
      <c r="L15" s="17"/>
      <c r="M15" s="17"/>
      <c r="N15" s="23"/>
      <c r="O15" s="17"/>
      <c r="P15" s="17"/>
      <c r="Q15" s="23"/>
      <c r="R15" s="17"/>
      <c r="S15" s="17"/>
      <c r="T15" s="23"/>
      <c r="U15" s="17"/>
      <c r="V15" s="17"/>
      <c r="W15" s="23"/>
      <c r="X15" s="17"/>
      <c r="Y15" s="17"/>
      <c r="Z15" s="23"/>
      <c r="AA15" s="17"/>
      <c r="AB15" s="17"/>
      <c r="AC15" s="23"/>
      <c r="AD15" s="17"/>
      <c r="AE15" s="17"/>
      <c r="AF15" s="23"/>
      <c r="AG15" s="17"/>
      <c r="AH15" s="1"/>
      <c r="AI15" s="17"/>
      <c r="AJ15" s="17"/>
      <c r="AK15" s="17"/>
      <c r="AL15" s="23"/>
      <c r="AM15" s="17"/>
      <c r="AN15" s="17"/>
      <c r="AO15" s="23"/>
      <c r="AP15" s="17"/>
      <c r="AQ15" s="17"/>
      <c r="AR15" s="23"/>
      <c r="AS15" s="17"/>
      <c r="AT15" s="17"/>
      <c r="AU15" s="23"/>
      <c r="AV15" s="17"/>
      <c r="AW15" s="17"/>
      <c r="AX15" s="23"/>
      <c r="AY15" s="17"/>
      <c r="AZ15" s="17"/>
      <c r="BA15" s="227" t="s">
        <v>85</v>
      </c>
      <c r="BB15" s="228"/>
      <c r="BC15" s="228"/>
      <c r="BD15" s="228"/>
      <c r="BE15" s="228"/>
      <c r="BF15" s="229"/>
      <c r="BG15" s="17"/>
      <c r="BH15" s="17"/>
      <c r="BI15" s="17"/>
      <c r="BJ15" s="23"/>
      <c r="BK15" s="17"/>
      <c r="BL15" s="17"/>
      <c r="BM15" s="23"/>
      <c r="BN15" s="17"/>
      <c r="BO15" s="17"/>
      <c r="BP15" s="23"/>
      <c r="BQ15" s="17"/>
      <c r="BR15" s="17"/>
      <c r="BS15" s="23"/>
      <c r="BT15" s="17"/>
      <c r="BU15" s="17"/>
      <c r="BV15" s="23"/>
      <c r="BW15" s="17"/>
      <c r="BX15" s="17"/>
      <c r="BY15" s="23"/>
      <c r="BZ15" s="17"/>
      <c r="CA15" s="17"/>
      <c r="CB15" s="23"/>
      <c r="CC15" s="17"/>
      <c r="CD15" s="16"/>
    </row>
    <row r="16" spans="1:82" ht="12.75">
      <c r="A16" s="31" t="s">
        <v>74</v>
      </c>
      <c r="B16" s="23"/>
      <c r="C16" s="17"/>
      <c r="D16" s="17"/>
      <c r="E16" s="23"/>
      <c r="F16" s="17"/>
      <c r="G16" s="17"/>
      <c r="H16" s="23"/>
      <c r="I16" s="17"/>
      <c r="J16" s="17"/>
      <c r="K16" s="23"/>
      <c r="L16" s="17"/>
      <c r="M16" s="17"/>
      <c r="N16" s="23"/>
      <c r="O16" s="17"/>
      <c r="P16" s="17"/>
      <c r="Q16" s="23"/>
      <c r="R16" s="17"/>
      <c r="S16" s="17"/>
      <c r="T16" s="23"/>
      <c r="U16" s="17"/>
      <c r="V16" s="17"/>
      <c r="W16" s="23"/>
      <c r="X16" s="17"/>
      <c r="Y16" s="17"/>
      <c r="Z16" s="23"/>
      <c r="AA16" s="17"/>
      <c r="AB16" s="17"/>
      <c r="AC16" s="23"/>
      <c r="AD16" s="17"/>
      <c r="AE16" s="17"/>
      <c r="AF16" s="23"/>
      <c r="AG16" s="17"/>
      <c r="AH16" s="17"/>
      <c r="AI16" s="23"/>
      <c r="AJ16" s="17"/>
      <c r="AK16" s="17"/>
      <c r="AL16" s="23"/>
      <c r="AM16" s="17"/>
      <c r="AN16" s="17"/>
      <c r="AO16" s="23"/>
      <c r="AP16" s="17"/>
      <c r="AQ16" s="17"/>
      <c r="AR16" s="23"/>
      <c r="AS16" s="17"/>
      <c r="AT16" s="17"/>
      <c r="AU16" s="23"/>
      <c r="AV16" s="17"/>
      <c r="AW16" s="17"/>
      <c r="AX16" s="23"/>
      <c r="AY16" s="17"/>
      <c r="AZ16" s="17"/>
      <c r="BA16" s="23"/>
      <c r="BB16" s="35"/>
      <c r="BC16" s="227" t="s">
        <v>86</v>
      </c>
      <c r="BD16" s="228"/>
      <c r="BE16" s="228"/>
      <c r="BF16" s="228"/>
      <c r="BG16" s="229"/>
      <c r="BH16" s="30"/>
      <c r="BI16" s="17"/>
      <c r="BJ16" s="23"/>
      <c r="BK16" s="17"/>
      <c r="BL16" s="17"/>
      <c r="BM16" s="23"/>
      <c r="BN16" s="17"/>
      <c r="BO16" s="17"/>
      <c r="BP16" s="23"/>
      <c r="BQ16" s="17"/>
      <c r="BR16" s="17"/>
      <c r="BS16" s="23"/>
      <c r="BT16" s="17"/>
      <c r="BU16" s="17"/>
      <c r="BV16" s="23"/>
      <c r="BW16" s="17"/>
      <c r="BX16" s="17"/>
      <c r="BY16" s="23"/>
      <c r="BZ16" s="17"/>
      <c r="CA16" s="17"/>
      <c r="CB16" s="23"/>
      <c r="CC16" s="17"/>
      <c r="CD16" s="16"/>
    </row>
    <row r="17" spans="1:82" ht="25.5" customHeight="1">
      <c r="A17" s="65" t="s">
        <v>81</v>
      </c>
      <c r="B17" s="23"/>
      <c r="C17" s="17"/>
      <c r="D17" s="17"/>
      <c r="E17" s="23"/>
      <c r="F17" s="17"/>
      <c r="G17" s="17"/>
      <c r="H17" s="23"/>
      <c r="I17" s="17"/>
      <c r="J17" s="17"/>
      <c r="K17" s="23"/>
      <c r="L17" s="17"/>
      <c r="M17" s="17"/>
      <c r="N17" s="23"/>
      <c r="O17" s="17"/>
      <c r="P17" s="17"/>
      <c r="Q17" s="23"/>
      <c r="R17" s="17"/>
      <c r="S17" s="17"/>
      <c r="T17" s="23"/>
      <c r="U17" s="17"/>
      <c r="V17" s="17"/>
      <c r="W17" s="23"/>
      <c r="X17" s="17"/>
      <c r="Y17" s="17"/>
      <c r="Z17" s="23"/>
      <c r="AA17" s="17"/>
      <c r="AB17" s="17"/>
      <c r="AC17" s="23"/>
      <c r="AD17" s="17"/>
      <c r="AE17" s="17"/>
      <c r="AF17" s="23"/>
      <c r="AG17" s="17"/>
      <c r="AH17" s="17"/>
      <c r="AI17" s="23"/>
      <c r="AJ17" s="17"/>
      <c r="AK17" s="17"/>
      <c r="AL17" s="23"/>
      <c r="AM17" s="17"/>
      <c r="AN17" s="17"/>
      <c r="AO17" s="23"/>
      <c r="AP17" s="17"/>
      <c r="AQ17" s="17"/>
      <c r="AR17" s="23"/>
      <c r="AS17" s="17"/>
      <c r="AT17" s="17"/>
      <c r="AU17" s="23"/>
      <c r="AV17" s="17"/>
      <c r="AW17" s="17"/>
      <c r="AX17" s="23"/>
      <c r="AY17" s="17"/>
      <c r="AZ17" s="17"/>
      <c r="BA17" s="23"/>
      <c r="BB17" s="17"/>
      <c r="BC17" s="17"/>
      <c r="BD17" s="218" t="s">
        <v>102</v>
      </c>
      <c r="BE17" s="219"/>
      <c r="BF17" s="219"/>
      <c r="BG17" s="219"/>
      <c r="BH17" s="219"/>
      <c r="BI17" s="220"/>
      <c r="BJ17" s="23"/>
      <c r="BK17" s="17"/>
      <c r="BL17" s="17"/>
      <c r="BM17" s="23"/>
      <c r="BN17" s="17"/>
      <c r="BO17" s="17"/>
      <c r="BP17" s="23"/>
      <c r="BQ17" s="17"/>
      <c r="BR17" s="17"/>
      <c r="BS17" s="23"/>
      <c r="BT17" s="17"/>
      <c r="BU17" s="17"/>
      <c r="BV17" s="23"/>
      <c r="BW17" s="17"/>
      <c r="BX17" s="17"/>
      <c r="BY17" s="23"/>
      <c r="BZ17" s="17"/>
      <c r="CA17" s="17"/>
      <c r="CB17" s="23"/>
      <c r="CC17" s="17"/>
      <c r="CD17" s="16"/>
    </row>
    <row r="18" spans="1:82" ht="25.5" customHeight="1">
      <c r="A18" s="65" t="s">
        <v>79</v>
      </c>
      <c r="B18" s="23"/>
      <c r="C18" s="17"/>
      <c r="D18" s="17"/>
      <c r="E18" s="23"/>
      <c r="F18" s="17"/>
      <c r="G18" s="17"/>
      <c r="H18" s="23"/>
      <c r="I18" s="17"/>
      <c r="J18" s="17"/>
      <c r="K18" s="23"/>
      <c r="L18" s="17"/>
      <c r="M18" s="17"/>
      <c r="N18" s="23"/>
      <c r="O18" s="17"/>
      <c r="P18" s="17"/>
      <c r="Q18" s="23"/>
      <c r="R18" s="17"/>
      <c r="S18" s="17"/>
      <c r="T18" s="23"/>
      <c r="U18" s="17"/>
      <c r="V18" s="17"/>
      <c r="W18" s="23"/>
      <c r="X18" s="17"/>
      <c r="Y18" s="17"/>
      <c r="Z18" s="23"/>
      <c r="AA18" s="17"/>
      <c r="AB18" s="17"/>
      <c r="AC18" s="23"/>
      <c r="AD18" s="17"/>
      <c r="AE18" s="17"/>
      <c r="AF18" s="23"/>
      <c r="AG18" s="17"/>
      <c r="AH18" s="17"/>
      <c r="AI18" s="23"/>
      <c r="AJ18" s="17"/>
      <c r="AK18" s="17"/>
      <c r="AL18" s="23"/>
      <c r="AM18" s="17"/>
      <c r="AN18" s="17"/>
      <c r="AO18" s="23"/>
      <c r="AP18" s="17"/>
      <c r="AQ18" s="17"/>
      <c r="AR18" s="23"/>
      <c r="AS18" s="17"/>
      <c r="AT18" s="17"/>
      <c r="AU18" s="23"/>
      <c r="AV18" s="17"/>
      <c r="AW18" s="17"/>
      <c r="AX18" s="23"/>
      <c r="AY18" s="17"/>
      <c r="AZ18" s="17"/>
      <c r="BA18" s="23"/>
      <c r="BB18" s="17"/>
      <c r="BC18" s="17"/>
      <c r="BD18" s="23"/>
      <c r="BE18" s="17"/>
      <c r="BF18" s="16"/>
      <c r="BG18" s="17"/>
      <c r="BH18" s="17"/>
      <c r="BI18" s="17"/>
      <c r="BJ18" s="218" t="s">
        <v>108</v>
      </c>
      <c r="BK18" s="219"/>
      <c r="BL18" s="219"/>
      <c r="BM18" s="219"/>
      <c r="BN18" s="219"/>
      <c r="BO18" s="220"/>
      <c r="BP18" s="23"/>
      <c r="BQ18" s="17"/>
      <c r="BR18" s="17"/>
      <c r="BS18" s="23"/>
      <c r="BT18" s="17"/>
      <c r="BU18" s="17"/>
      <c r="BV18" s="23"/>
      <c r="BW18" s="17"/>
      <c r="BX18" s="17"/>
      <c r="BY18" s="23"/>
      <c r="BZ18" s="17"/>
      <c r="CA18" s="17"/>
      <c r="CB18" s="23"/>
      <c r="CC18" s="17"/>
      <c r="CD18" s="16"/>
    </row>
    <row r="24" ht="12.75">
      <c r="A24" s="36"/>
    </row>
    <row r="25" ht="12.75" customHeight="1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6"/>
    </row>
    <row r="40" ht="12.75">
      <c r="A40" s="36"/>
    </row>
    <row r="41" ht="12.75">
      <c r="A41" s="3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</sheetData>
  <sheetProtection/>
  <mergeCells count="24">
    <mergeCell ref="AD2:AP2"/>
    <mergeCell ref="P2:AC2"/>
    <mergeCell ref="BQ2:CC2"/>
    <mergeCell ref="AG9:AK9"/>
    <mergeCell ref="AR11:AW11"/>
    <mergeCell ref="AF8:AG8"/>
    <mergeCell ref="BD2:BP2"/>
    <mergeCell ref="BD17:BI17"/>
    <mergeCell ref="AQ10:AW10"/>
    <mergeCell ref="BA14:BF14"/>
    <mergeCell ref="BA15:BF15"/>
    <mergeCell ref="Y7:AC7"/>
    <mergeCell ref="AU12:AZ12"/>
    <mergeCell ref="AH8:AN8"/>
    <mergeCell ref="G4:J4"/>
    <mergeCell ref="P6:T6"/>
    <mergeCell ref="P5:S5"/>
    <mergeCell ref="B2:C2"/>
    <mergeCell ref="D2:O2"/>
    <mergeCell ref="BJ18:BO18"/>
    <mergeCell ref="BA13:BG13"/>
    <mergeCell ref="AQ2:BC2"/>
    <mergeCell ref="AX13:AZ13"/>
    <mergeCell ref="BC16:BG16"/>
  </mergeCells>
  <hyperlinks>
    <hyperlink ref="BA13:BG13" r:id="rId1" display="24.7. - 8.8. Kaunas (Lithuania)"/>
    <hyperlink ref="AH8:AN8" r:id="rId2" display="12.6. - 26.6. Elverum (Norway)"/>
    <hyperlink ref="BA15:BF15" r:id="rId3" display="25.7. - 7.8. Klix (DE)"/>
    <hyperlink ref="BC16:BG16" r:id="rId4" display="31.7. - 8.8. Husbands Bosworth (UK)"/>
    <hyperlink ref="A16" r:id="rId5" display="UK Junior Open (UK)"/>
    <hyperlink ref="A13" r:id="rId6" display="12th EGC (LT)"/>
    <hyperlink ref="A8" r:id="rId7" display="3rd CC WGC (NO)"/>
    <hyperlink ref="A15" r:id="rId8" display="Women Pre Worlds 2005"/>
    <hyperlink ref="A2" r:id="rId9" display="FAI"/>
    <hyperlink ref="A14" r:id="rId10" display="PMRg"/>
    <hyperlink ref="BA14:BF14" r:id="rId11" display="25.7. - 7.8. Hosín"/>
    <hyperlink ref="A9" r:id="rId12" display="Mistrovství AT"/>
    <hyperlink ref="A17" r:id="rId13" display="PMČR_D"/>
    <hyperlink ref="BD17:BI17" r:id="rId14" display="1.8. - 13.8. Podhořany"/>
    <hyperlink ref="A7" r:id="rId15" display="Orlíkovské přeháňky"/>
    <hyperlink ref="Y7:AC7" r:id="rId16" display="21.5. - 30.5. - Hronov"/>
    <hyperlink ref="G4:J4" r:id="rId17" display="10.4. - 17.4. Nitra (SK)"/>
    <hyperlink ref="A4" r:id="rId18" display="Pribina Cup (SK)"/>
    <hyperlink ref="P6:T6" r:id="rId19" display="1.5. - 9.5. Martin (SK)"/>
    <hyperlink ref="A6" r:id="rId20" display="FatraGlide (SK)"/>
    <hyperlink ref="A10" r:id="rId21" display="Safari 2004"/>
    <hyperlink ref="AQ10:AW10" r:id="rId22" display="3.7. - 17.7. Dvůr Králové"/>
    <hyperlink ref="A5" r:id="rId23" display="Jesenický jarní pohár"/>
    <hyperlink ref="P5:S5" r:id="rId24" display="1.5. - 8.5. LKMI"/>
    <hyperlink ref="A3" r:id="rId25" display="Bezmotorové létání"/>
    <hyperlink ref="A18" r:id="rId26" display="PMČR"/>
    <hyperlink ref="BJ18:BO18" r:id="rId27" display="15.8. - 28.8. Zbra"/>
    <hyperlink ref="AR11:AW11" r:id="rId28" display="4.7. - 17.7. Prievidza (SK)"/>
    <hyperlink ref="A11" r:id="rId29" display="Mistrovství SR (SK)"/>
    <hyperlink ref="A12" r:id="rId30" display="PMČR_J"/>
    <hyperlink ref="AU12:AZ12" r:id="rId31" display="11.7. - 23.7. Šumperk"/>
  </hyperlinks>
  <printOptions horizontalCentered="1"/>
  <pageMargins left="0.3937007874015748" right="0.3937007874015748" top="1.1811023622047245" bottom="0.7874015748031497" header="0.31496062992125984" footer="0.31496062992125984"/>
  <pageSetup fitToWidth="2" fitToHeight="1" orientation="landscape" paperSize="8" scale="74" r:id="rId3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7"/>
  <sheetViews>
    <sheetView tabSelected="1" zoomScalePageLayoutView="0" workbookViewId="0" topLeftCell="A1">
      <pane xSplit="1" ySplit="3" topLeftCell="CI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H12" sqref="BH12"/>
    </sheetView>
  </sheetViews>
  <sheetFormatPr defaultColWidth="9.140625" defaultRowHeight="12.75"/>
  <cols>
    <col min="1" max="1" width="26.421875" style="6" customWidth="1"/>
    <col min="2" max="35" width="8.7109375" style="0" customWidth="1"/>
    <col min="36" max="116" width="8.7109375" style="4" customWidth="1"/>
    <col min="117" max="158" width="8.7109375" style="6" customWidth="1"/>
    <col min="159" max="160" width="9.140625" style="6" customWidth="1"/>
    <col min="161" max="161" width="10.57421875" style="6" bestFit="1" customWidth="1"/>
    <col min="162" max="16384" width="9.140625" style="6" customWidth="1"/>
  </cols>
  <sheetData>
    <row r="1" spans="1:172" ht="12.75">
      <c r="A1" s="152">
        <v>2020</v>
      </c>
      <c r="B1" s="513" t="s">
        <v>581</v>
      </c>
      <c r="C1" s="415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 t="s">
        <v>148</v>
      </c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216" t="s">
        <v>72</v>
      </c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 t="s">
        <v>1</v>
      </c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6" t="s">
        <v>6</v>
      </c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7" t="s">
        <v>11</v>
      </c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6" t="s">
        <v>17</v>
      </c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7" t="s">
        <v>26</v>
      </c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6" t="s">
        <v>37</v>
      </c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7" t="s">
        <v>73</v>
      </c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6" t="s">
        <v>202</v>
      </c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7" t="s">
        <v>203</v>
      </c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511" t="s">
        <v>582</v>
      </c>
      <c r="FF1" s="511"/>
      <c r="FG1"/>
      <c r="FH1"/>
      <c r="FI1"/>
      <c r="FJ1"/>
      <c r="FK1"/>
      <c r="FL1"/>
      <c r="FM1"/>
      <c r="FN1"/>
      <c r="FO1"/>
      <c r="FP1"/>
    </row>
    <row r="2" spans="1:162" s="4" customFormat="1" ht="12.75">
      <c r="A2" s="7" t="s">
        <v>87</v>
      </c>
      <c r="B2" s="13">
        <f>DATE(A1-1,12,28)</f>
        <v>43827</v>
      </c>
      <c r="C2" s="15">
        <f>B2+1</f>
        <v>43828</v>
      </c>
      <c r="D2" s="15"/>
      <c r="E2" s="15">
        <f>C2+6</f>
        <v>43834</v>
      </c>
      <c r="F2" s="13">
        <f>C2+7</f>
        <v>43835</v>
      </c>
      <c r="G2" s="13"/>
      <c r="H2" s="13">
        <f>E2+7</f>
        <v>43841</v>
      </c>
      <c r="I2" s="15">
        <f>F2+7</f>
        <v>43842</v>
      </c>
      <c r="J2" s="15"/>
      <c r="K2" s="15">
        <f>H2+7</f>
        <v>43848</v>
      </c>
      <c r="L2" s="13">
        <f>I2+7</f>
        <v>43849</v>
      </c>
      <c r="M2" s="13"/>
      <c r="N2" s="13">
        <f>K2+7</f>
        <v>43855</v>
      </c>
      <c r="O2" s="15">
        <f>L2+7</f>
        <v>43856</v>
      </c>
      <c r="P2" s="15"/>
      <c r="Q2" s="15">
        <f>N2+7</f>
        <v>43862</v>
      </c>
      <c r="R2" s="13">
        <f>O2+7</f>
        <v>43863</v>
      </c>
      <c r="S2" s="13"/>
      <c r="T2" s="13">
        <f>Q2+7</f>
        <v>43869</v>
      </c>
      <c r="U2" s="15">
        <f>R2+7</f>
        <v>43870</v>
      </c>
      <c r="V2" s="15"/>
      <c r="W2" s="15">
        <f>T2+7</f>
        <v>43876</v>
      </c>
      <c r="X2" s="13">
        <f>U2+7</f>
        <v>43877</v>
      </c>
      <c r="Y2" s="13"/>
      <c r="Z2" s="13">
        <f>W2+7</f>
        <v>43883</v>
      </c>
      <c r="AA2" s="15">
        <f>X2+7</f>
        <v>43884</v>
      </c>
      <c r="AB2" s="15"/>
      <c r="AC2" s="15">
        <f>Z2+7</f>
        <v>43890</v>
      </c>
      <c r="AD2" s="13">
        <f>AA2+7</f>
        <v>43891</v>
      </c>
      <c r="AE2" s="13"/>
      <c r="AF2" s="13">
        <f>AC2+7</f>
        <v>43897</v>
      </c>
      <c r="AG2" s="15">
        <f>AD2+7</f>
        <v>43898</v>
      </c>
      <c r="AH2" s="15"/>
      <c r="AI2" s="15">
        <f>AF2+7</f>
        <v>43904</v>
      </c>
      <c r="AJ2" s="13">
        <f>AG2+7</f>
        <v>43905</v>
      </c>
      <c r="AK2" s="13"/>
      <c r="AL2" s="13">
        <f>AI2+7</f>
        <v>43911</v>
      </c>
      <c r="AM2" s="15">
        <f>AJ2+7</f>
        <v>43912</v>
      </c>
      <c r="AN2" s="15"/>
      <c r="AO2" s="15">
        <f>AL2+7</f>
        <v>43918</v>
      </c>
      <c r="AP2" s="13">
        <f>AM2+7</f>
        <v>43919</v>
      </c>
      <c r="AQ2" s="13"/>
      <c r="AR2" s="13">
        <f>AO2+7</f>
        <v>43925</v>
      </c>
      <c r="AS2" s="15">
        <f>AP2+7</f>
        <v>43926</v>
      </c>
      <c r="AT2" s="15"/>
      <c r="AU2" s="15">
        <f>AR2+7</f>
        <v>43932</v>
      </c>
      <c r="AV2" s="13">
        <f>AS2+7</f>
        <v>43933</v>
      </c>
      <c r="AW2" s="13"/>
      <c r="AX2" s="13">
        <f>AU2+7</f>
        <v>43939</v>
      </c>
      <c r="AY2" s="15">
        <f>AV2+7</f>
        <v>43940</v>
      </c>
      <c r="AZ2" s="15"/>
      <c r="BA2" s="15">
        <f>AX2+7</f>
        <v>43946</v>
      </c>
      <c r="BB2" s="13">
        <f>AY2+7</f>
        <v>43947</v>
      </c>
      <c r="BC2" s="13"/>
      <c r="BD2" s="13">
        <f>BA2+7</f>
        <v>43953</v>
      </c>
      <c r="BE2" s="15">
        <f>BB2+7</f>
        <v>43954</v>
      </c>
      <c r="BF2" s="15"/>
      <c r="BG2" s="15">
        <f>BD2+7</f>
        <v>43960</v>
      </c>
      <c r="BH2" s="13">
        <f>BE2+7</f>
        <v>43961</v>
      </c>
      <c r="BI2" s="13"/>
      <c r="BJ2" s="13">
        <f>BG2+7</f>
        <v>43967</v>
      </c>
      <c r="BK2" s="15">
        <f>BH2+7</f>
        <v>43968</v>
      </c>
      <c r="BL2" s="15"/>
      <c r="BM2" s="15">
        <f>BJ2+7</f>
        <v>43974</v>
      </c>
      <c r="BN2" s="13">
        <f>BK2+7</f>
        <v>43975</v>
      </c>
      <c r="BO2" s="13"/>
      <c r="BP2" s="13">
        <f>BM2+7</f>
        <v>43981</v>
      </c>
      <c r="BQ2" s="15">
        <f>BN2+7</f>
        <v>43982</v>
      </c>
      <c r="BR2" s="15"/>
      <c r="BS2" s="15">
        <f>BP2+7</f>
        <v>43988</v>
      </c>
      <c r="BT2" s="13">
        <f>BQ2+7</f>
        <v>43989</v>
      </c>
      <c r="BU2" s="13"/>
      <c r="BV2" s="13">
        <f>BS2+7</f>
        <v>43995</v>
      </c>
      <c r="BW2" s="15">
        <f>BT2+7</f>
        <v>43996</v>
      </c>
      <c r="BX2" s="15"/>
      <c r="BY2" s="15">
        <f>BV2+7</f>
        <v>44002</v>
      </c>
      <c r="BZ2" s="13">
        <f>BW2+7</f>
        <v>44003</v>
      </c>
      <c r="CA2" s="13"/>
      <c r="CB2" s="13">
        <f>BY2+7</f>
        <v>44009</v>
      </c>
      <c r="CC2" s="15">
        <f>BZ2+7</f>
        <v>44010</v>
      </c>
      <c r="CD2" s="15"/>
      <c r="CE2" s="15">
        <f>CB2+7</f>
        <v>44016</v>
      </c>
      <c r="CF2" s="13">
        <f>CC2+7</f>
        <v>44017</v>
      </c>
      <c r="CG2" s="13"/>
      <c r="CH2" s="13">
        <f>CE2+7</f>
        <v>44023</v>
      </c>
      <c r="CI2" s="15">
        <f>CF2+7</f>
        <v>44024</v>
      </c>
      <c r="CJ2" s="15"/>
      <c r="CK2" s="15">
        <f>CH2+7</f>
        <v>44030</v>
      </c>
      <c r="CL2" s="13">
        <f>CI2+7</f>
        <v>44031</v>
      </c>
      <c r="CM2" s="13"/>
      <c r="CN2" s="13">
        <f>CK2+7</f>
        <v>44037</v>
      </c>
      <c r="CO2" s="15">
        <f>CL2+7</f>
        <v>44038</v>
      </c>
      <c r="CP2" s="15"/>
      <c r="CQ2" s="15">
        <f>CN2+7</f>
        <v>44044</v>
      </c>
      <c r="CR2" s="13">
        <f>CO2+7</f>
        <v>44045</v>
      </c>
      <c r="CS2" s="13"/>
      <c r="CT2" s="13">
        <f>CQ2+7</f>
        <v>44051</v>
      </c>
      <c r="CU2" s="15">
        <f>CR2+7</f>
        <v>44052</v>
      </c>
      <c r="CV2" s="15"/>
      <c r="CW2" s="15">
        <f>CT2+7</f>
        <v>44058</v>
      </c>
      <c r="CX2" s="13">
        <f>CU2+7</f>
        <v>44059</v>
      </c>
      <c r="CY2" s="13"/>
      <c r="CZ2" s="13">
        <f>CW2+7</f>
        <v>44065</v>
      </c>
      <c r="DA2" s="15">
        <f>CX2+7</f>
        <v>44066</v>
      </c>
      <c r="DB2" s="15"/>
      <c r="DC2" s="15">
        <f>CZ2+7</f>
        <v>44072</v>
      </c>
      <c r="DD2" s="13">
        <f>DA2+7</f>
        <v>44073</v>
      </c>
      <c r="DE2" s="13"/>
      <c r="DF2" s="13">
        <f>DC2+7</f>
        <v>44079</v>
      </c>
      <c r="DG2" s="15">
        <f>DD2+7</f>
        <v>44080</v>
      </c>
      <c r="DH2" s="15"/>
      <c r="DI2" s="15">
        <f>DF2+7</f>
        <v>44086</v>
      </c>
      <c r="DJ2" s="13">
        <f>DG2+7</f>
        <v>44087</v>
      </c>
      <c r="DK2" s="13"/>
      <c r="DL2" s="13">
        <f>DI2+7</f>
        <v>44093</v>
      </c>
      <c r="DM2" s="15">
        <f>DJ2+7</f>
        <v>44094</v>
      </c>
      <c r="DN2" s="15"/>
      <c r="DO2" s="15">
        <f>DL2+7</f>
        <v>44100</v>
      </c>
      <c r="DP2" s="13">
        <f>DM2+7</f>
        <v>44101</v>
      </c>
      <c r="DQ2" s="13"/>
      <c r="DR2" s="13">
        <f>DO2+7</f>
        <v>44107</v>
      </c>
      <c r="DS2" s="15">
        <f>DP2+7</f>
        <v>44108</v>
      </c>
      <c r="DT2" s="15"/>
      <c r="DU2" s="15">
        <f>DR2+7</f>
        <v>44114</v>
      </c>
      <c r="DV2" s="13">
        <f>DS2+7</f>
        <v>44115</v>
      </c>
      <c r="DW2" s="13"/>
      <c r="DX2" s="13">
        <f>DU2+7</f>
        <v>44121</v>
      </c>
      <c r="DY2" s="15">
        <f>DV2+7</f>
        <v>44122</v>
      </c>
      <c r="DZ2" s="15"/>
      <c r="EA2" s="15">
        <f>DX2+7</f>
        <v>44128</v>
      </c>
      <c r="EB2" s="13">
        <f>DY2+7</f>
        <v>44129</v>
      </c>
      <c r="EC2" s="13"/>
      <c r="ED2" s="13">
        <f>EA2+7</f>
        <v>44135</v>
      </c>
      <c r="EE2" s="15">
        <f>EB2+7</f>
        <v>44136</v>
      </c>
      <c r="EF2" s="15"/>
      <c r="EG2" s="15">
        <f>ED2+7</f>
        <v>44142</v>
      </c>
      <c r="EH2" s="13">
        <f>EE2+7</f>
        <v>44143</v>
      </c>
      <c r="EI2" s="13"/>
      <c r="EJ2" s="13">
        <f>EG2+7</f>
        <v>44149</v>
      </c>
      <c r="EK2" s="15">
        <f>EH2+7</f>
        <v>44150</v>
      </c>
      <c r="EL2" s="15"/>
      <c r="EM2" s="15">
        <f>EJ2+7</f>
        <v>44156</v>
      </c>
      <c r="EN2" s="13">
        <f>EK2+7</f>
        <v>44157</v>
      </c>
      <c r="EO2" s="13"/>
      <c r="EP2" s="13">
        <f>EM2+7</f>
        <v>44163</v>
      </c>
      <c r="EQ2" s="15">
        <f>EN2+7</f>
        <v>44164</v>
      </c>
      <c r="ER2" s="15"/>
      <c r="ES2" s="15">
        <f>EP2+7</f>
        <v>44170</v>
      </c>
      <c r="ET2" s="13">
        <f>EQ2+7</f>
        <v>44171</v>
      </c>
      <c r="EU2" s="13"/>
      <c r="EV2" s="13">
        <f>ES2+7</f>
        <v>44177</v>
      </c>
      <c r="EW2" s="15">
        <f>ET2+7</f>
        <v>44178</v>
      </c>
      <c r="EX2" s="15"/>
      <c r="EY2" s="15">
        <f>EV2+7</f>
        <v>44184</v>
      </c>
      <c r="EZ2" s="13">
        <f>EW2+7</f>
        <v>44185</v>
      </c>
      <c r="FA2" s="13"/>
      <c r="FB2" s="13">
        <f>EY2+7</f>
        <v>44191</v>
      </c>
      <c r="FC2" s="15">
        <f>EZ2+7</f>
        <v>44192</v>
      </c>
      <c r="FD2" s="15"/>
      <c r="FE2" s="15">
        <f>FB2+7</f>
        <v>44198</v>
      </c>
      <c r="FF2" s="13">
        <f>FC2+7</f>
        <v>44199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90" ht="25.5" customHeight="1">
      <c r="A4" s="182" t="s">
        <v>621</v>
      </c>
      <c r="D4" s="519" t="s">
        <v>641</v>
      </c>
      <c r="E4" s="520"/>
      <c r="F4" s="520"/>
      <c r="G4" s="520"/>
      <c r="H4" s="520"/>
      <c r="I4" s="520"/>
      <c r="J4" s="520"/>
      <c r="K4" s="521"/>
      <c r="BG4" s="6"/>
      <c r="BH4" s="6"/>
      <c r="BI4" s="6"/>
      <c r="BJ4" s="6"/>
      <c r="BK4" s="6"/>
      <c r="BL4" s="6"/>
      <c r="BM4" s="6"/>
      <c r="BV4" s="6"/>
      <c r="BW4" s="6"/>
      <c r="BX4" s="6"/>
      <c r="BY4" s="6"/>
      <c r="BZ4" s="6"/>
      <c r="CA4" s="6"/>
      <c r="CB4" s="6"/>
      <c r="CC4"/>
      <c r="CD4"/>
      <c r="CE4"/>
      <c r="CL4"/>
    </row>
    <row r="5" spans="1:93" ht="25.5">
      <c r="A5" s="150" t="s">
        <v>662</v>
      </c>
      <c r="BM5" s="441" t="s">
        <v>663</v>
      </c>
      <c r="BN5" s="442"/>
      <c r="BO5" s="442"/>
      <c r="BP5" s="442"/>
      <c r="BQ5" s="443"/>
      <c r="CK5" s="6"/>
      <c r="CL5" s="6"/>
      <c r="CM5" s="6"/>
      <c r="CN5" s="6"/>
      <c r="CO5" s="6"/>
    </row>
    <row r="6" spans="1:85" ht="25.5">
      <c r="A6" s="166" t="s">
        <v>666</v>
      </c>
      <c r="CC6" s="522" t="s">
        <v>665</v>
      </c>
      <c r="CD6" s="468"/>
      <c r="CE6" s="468"/>
      <c r="CF6" s="468"/>
      <c r="CG6" s="469"/>
    </row>
    <row r="7" spans="1:105" ht="25.5" customHeight="1">
      <c r="A7" s="150" t="s">
        <v>628</v>
      </c>
      <c r="BK7"/>
      <c r="BL7"/>
      <c r="BM7"/>
      <c r="BN7"/>
      <c r="BO7"/>
      <c r="BP7"/>
      <c r="BZ7"/>
      <c r="CA7"/>
      <c r="CB7"/>
      <c r="CC7"/>
      <c r="CD7" s="441" t="s">
        <v>657</v>
      </c>
      <c r="CE7" s="442"/>
      <c r="CF7" s="442"/>
      <c r="CG7" s="442"/>
      <c r="CH7" s="443"/>
      <c r="CV7" s="6"/>
      <c r="CW7" s="6"/>
      <c r="CX7" s="6"/>
      <c r="CY7" s="6"/>
      <c r="CZ7" s="6"/>
      <c r="DA7"/>
    </row>
    <row r="8" spans="1:108" ht="25.5" customHeight="1">
      <c r="A8" s="146" t="s">
        <v>634</v>
      </c>
      <c r="CE8" s="185"/>
      <c r="CF8" s="186"/>
      <c r="CG8" s="186"/>
      <c r="CH8" s="186"/>
      <c r="CI8" s="455" t="s">
        <v>675</v>
      </c>
      <c r="CJ8" s="453"/>
      <c r="CK8" s="453"/>
      <c r="CL8" s="453"/>
      <c r="CM8" s="454"/>
      <c r="CN8"/>
      <c r="CO8" s="185"/>
      <c r="CP8" s="185"/>
      <c r="CQ8" s="185"/>
      <c r="CX8" s="185"/>
      <c r="CY8" s="185"/>
      <c r="CZ8" s="185"/>
      <c r="DA8" s="185"/>
      <c r="DB8" s="185"/>
      <c r="DC8" s="185"/>
      <c r="DD8" s="185"/>
    </row>
    <row r="9" spans="1:93" ht="25.5">
      <c r="A9" s="150" t="s">
        <v>660</v>
      </c>
      <c r="CK9" s="441" t="s">
        <v>661</v>
      </c>
      <c r="CL9" s="442"/>
      <c r="CM9" s="442"/>
      <c r="CN9" s="442"/>
      <c r="CO9" s="443"/>
    </row>
    <row r="10" spans="1:105" ht="25.5" customHeight="1">
      <c r="A10" s="146" t="s">
        <v>635</v>
      </c>
      <c r="AY10" s="6"/>
      <c r="AZ10" s="6"/>
      <c r="BA10" s="6"/>
      <c r="BK10" s="186"/>
      <c r="BL10" s="186"/>
      <c r="BM10" s="186"/>
      <c r="BN10" s="185"/>
      <c r="BO10" s="185"/>
      <c r="BP10" s="185"/>
      <c r="BQ10" s="185"/>
      <c r="BR10" s="185"/>
      <c r="BS10" s="185"/>
      <c r="BT10" s="185"/>
      <c r="BU10" s="185"/>
      <c r="BV10" s="185"/>
      <c r="BY10"/>
      <c r="BZ10" s="6"/>
      <c r="CA10" s="6"/>
      <c r="CB10" s="6"/>
      <c r="CC10" s="6"/>
      <c r="CD10" s="6"/>
      <c r="CE10" s="6"/>
      <c r="CF10" s="185"/>
      <c r="CG10" s="185"/>
      <c r="CH10" s="185"/>
      <c r="CI10" s="185"/>
      <c r="CJ10" s="185"/>
      <c r="CK10" s="185"/>
      <c r="CO10" s="455" t="s">
        <v>674</v>
      </c>
      <c r="CP10" s="453"/>
      <c r="CQ10" s="453"/>
      <c r="CR10" s="453"/>
      <c r="CS10" s="454"/>
      <c r="CT10"/>
      <c r="CU10" s="6"/>
      <c r="CV10" s="6"/>
      <c r="CW10" s="6"/>
      <c r="CX10" s="6"/>
      <c r="CY10" s="6"/>
      <c r="CZ10" s="6"/>
      <c r="DA10"/>
    </row>
    <row r="11" spans="1:172" s="4" customFormat="1" ht="25.5" customHeight="1">
      <c r="A11" s="166" t="s">
        <v>658</v>
      </c>
      <c r="B11"/>
      <c r="C11"/>
      <c r="D11"/>
      <c r="E11" s="6"/>
      <c r="F11" s="6"/>
      <c r="G11" s="6"/>
      <c r="H11" s="6"/>
      <c r="I11" s="6"/>
      <c r="J11" s="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BG11" s="6"/>
      <c r="BH11" s="6"/>
      <c r="BI11" s="6"/>
      <c r="BJ11" s="6"/>
      <c r="BK11" s="6"/>
      <c r="BL11" s="6"/>
      <c r="BM11" s="6"/>
      <c r="BV11" s="6"/>
      <c r="BW11" s="6"/>
      <c r="BX11" s="6"/>
      <c r="BY11" s="6"/>
      <c r="BZ11" s="6"/>
      <c r="CA11" s="6"/>
      <c r="CB11" s="6"/>
      <c r="CC11"/>
      <c r="CD11"/>
      <c r="CE11"/>
      <c r="CL11"/>
      <c r="CM11"/>
      <c r="CQ11" s="522" t="s">
        <v>659</v>
      </c>
      <c r="CR11" s="468"/>
      <c r="CS11" s="468"/>
      <c r="CT11" s="469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</row>
    <row r="12" spans="1:172" s="4" customFormat="1" ht="25.5" customHeight="1">
      <c r="A12" s="146" t="s">
        <v>633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CA12"/>
      <c r="CB12" s="6"/>
      <c r="CE12" s="185"/>
      <c r="CF12" s="185"/>
      <c r="CG12" s="185"/>
      <c r="CH12" s="185"/>
      <c r="CU12" s="455" t="s">
        <v>673</v>
      </c>
      <c r="CV12" s="453"/>
      <c r="CW12" s="453"/>
      <c r="CX12" s="453"/>
      <c r="CY12" s="453"/>
      <c r="CZ12" s="454"/>
      <c r="DA12" s="185"/>
      <c r="DB12" s="185"/>
      <c r="DC12" s="185"/>
      <c r="DD12" s="185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</row>
    <row r="13" spans="1:172" s="4" customFormat="1" ht="25.5">
      <c r="A13" s="166" t="s">
        <v>632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CZ13" s="522" t="s">
        <v>664</v>
      </c>
      <c r="DA13" s="468"/>
      <c r="DB13" s="468"/>
      <c r="DC13" s="469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</row>
    <row r="14" spans="1:172" s="4" customFormat="1" ht="25.5">
      <c r="A14" s="170" t="s">
        <v>672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CZ14"/>
      <c r="DA14" s="467" t="s">
        <v>671</v>
      </c>
      <c r="DB14" s="468"/>
      <c r="DC14" s="469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</row>
    <row r="15" spans="1:172" s="4" customFormat="1" ht="25.5" customHeight="1">
      <c r="A15" s="184" t="s">
        <v>629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BY15" s="6"/>
      <c r="BZ15" s="6"/>
      <c r="CA15" s="6"/>
      <c r="CB15" s="6"/>
      <c r="CC15"/>
      <c r="CD15" s="6"/>
      <c r="CE15" s="6"/>
      <c r="CF15" s="6"/>
      <c r="CG15" s="6"/>
      <c r="CH15"/>
      <c r="CI15"/>
      <c r="CJ15"/>
      <c r="CK15"/>
      <c r="CL15"/>
      <c r="CM15" s="6"/>
      <c r="CN15" s="6"/>
      <c r="CO15" s="6"/>
      <c r="CP15" s="6"/>
      <c r="CQ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</row>
    <row r="16" spans="1:172" s="4" customFormat="1" ht="25.5">
      <c r="A16" s="184" t="s">
        <v>630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</row>
    <row r="17" spans="1:172" s="4" customFormat="1" ht="25.5">
      <c r="A17" s="184" t="s">
        <v>631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</row>
  </sheetData>
  <sheetProtection/>
  <mergeCells count="25">
    <mergeCell ref="DQ1:ED1"/>
    <mergeCell ref="EE1:EQ1"/>
    <mergeCell ref="B1:C1"/>
    <mergeCell ref="D1:P1"/>
    <mergeCell ref="Q1:AC1"/>
    <mergeCell ref="AD1:AP1"/>
    <mergeCell ref="AQ1:BC1"/>
    <mergeCell ref="BD1:BQ1"/>
    <mergeCell ref="BM5:BQ5"/>
    <mergeCell ref="CC6:CG6"/>
    <mergeCell ref="CD7:CH7"/>
    <mergeCell ref="ER1:FD1"/>
    <mergeCell ref="FE1:FF1"/>
    <mergeCell ref="D4:K4"/>
    <mergeCell ref="BR1:CC1"/>
    <mergeCell ref="CD1:CP1"/>
    <mergeCell ref="CQ1:DD1"/>
    <mergeCell ref="DE1:DP1"/>
    <mergeCell ref="CZ13:DC13"/>
    <mergeCell ref="DA14:DC14"/>
    <mergeCell ref="CO10:CS10"/>
    <mergeCell ref="CI8:CM8"/>
    <mergeCell ref="CK9:CO9"/>
    <mergeCell ref="CQ11:CT11"/>
    <mergeCell ref="CU12:CZ12"/>
  </mergeCells>
  <hyperlinks>
    <hyperlink ref="A2" r:id="rId1" display="FAI"/>
    <hyperlink ref="D4:K4" r:id="rId2" display="https://wwgc2019.com/"/>
    <hyperlink ref="A4" r:id="rId3" display="https://wwgc2019.com/"/>
    <hyperlink ref="A7" r:id="rId4" display="https://fl2020.akfrydlant.cz/"/>
    <hyperlink ref="A9" r:id="rId5" display="http://pohar.aeroklubrana.cz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9"/>
  <sheetViews>
    <sheetView zoomScalePageLayoutView="0" workbookViewId="0" topLeftCell="A1">
      <pane xSplit="1" ySplit="3" topLeftCell="CI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X19" sqref="CX19"/>
    </sheetView>
  </sheetViews>
  <sheetFormatPr defaultColWidth="9.140625" defaultRowHeight="12.75"/>
  <cols>
    <col min="1" max="1" width="26.421875" style="6" customWidth="1"/>
    <col min="2" max="35" width="8.7109375" style="0" customWidth="1"/>
    <col min="36" max="116" width="8.7109375" style="4" customWidth="1"/>
    <col min="117" max="158" width="8.7109375" style="6" customWidth="1"/>
    <col min="159" max="160" width="9.140625" style="6" customWidth="1"/>
    <col min="161" max="161" width="10.57421875" style="6" bestFit="1" customWidth="1"/>
    <col min="162" max="16384" width="9.140625" style="6" customWidth="1"/>
  </cols>
  <sheetData>
    <row r="1" spans="1:172" ht="12.75">
      <c r="A1" s="152">
        <v>2021</v>
      </c>
      <c r="B1" s="513" t="s">
        <v>604</v>
      </c>
      <c r="C1" s="513"/>
      <c r="D1" s="414" t="s">
        <v>149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5" t="s">
        <v>148</v>
      </c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216" t="s">
        <v>72</v>
      </c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 t="s">
        <v>1</v>
      </c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6" t="s">
        <v>6</v>
      </c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7" t="s">
        <v>11</v>
      </c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6" t="s">
        <v>17</v>
      </c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7" t="s">
        <v>26</v>
      </c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6" t="s">
        <v>37</v>
      </c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7" t="s">
        <v>73</v>
      </c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6" t="s">
        <v>202</v>
      </c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7" t="s">
        <v>203</v>
      </c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178" t="s">
        <v>605</v>
      </c>
      <c r="FF1"/>
      <c r="FG1"/>
      <c r="FH1"/>
      <c r="FI1"/>
      <c r="FJ1"/>
      <c r="FK1"/>
      <c r="FL1"/>
      <c r="FM1"/>
      <c r="FN1"/>
      <c r="FO1"/>
      <c r="FP1"/>
    </row>
    <row r="2" spans="1:161" s="4" customFormat="1" ht="12.75">
      <c r="A2" s="7" t="s">
        <v>87</v>
      </c>
      <c r="B2" s="13">
        <f>DATE(A1-1,12,26)</f>
        <v>44191</v>
      </c>
      <c r="C2" s="15">
        <f>B2+1</f>
        <v>44192</v>
      </c>
      <c r="D2" s="15"/>
      <c r="E2" s="15">
        <f>C2+6</f>
        <v>44198</v>
      </c>
      <c r="F2" s="13">
        <f>C2+7</f>
        <v>44199</v>
      </c>
      <c r="G2" s="13"/>
      <c r="H2" s="13">
        <f>E2+7</f>
        <v>44205</v>
      </c>
      <c r="I2" s="15">
        <f>F2+7</f>
        <v>44206</v>
      </c>
      <c r="J2" s="15"/>
      <c r="K2" s="15">
        <f>H2+7</f>
        <v>44212</v>
      </c>
      <c r="L2" s="13">
        <f>I2+7</f>
        <v>44213</v>
      </c>
      <c r="M2" s="13"/>
      <c r="N2" s="13">
        <f>K2+7</f>
        <v>44219</v>
      </c>
      <c r="O2" s="15">
        <f>L2+7</f>
        <v>44220</v>
      </c>
      <c r="P2" s="15"/>
      <c r="Q2" s="15">
        <f>N2+7</f>
        <v>44226</v>
      </c>
      <c r="R2" s="13">
        <f>O2+7</f>
        <v>44227</v>
      </c>
      <c r="S2" s="13"/>
      <c r="T2" s="13">
        <f>Q2+7</f>
        <v>44233</v>
      </c>
      <c r="U2" s="15">
        <f>R2+7</f>
        <v>44234</v>
      </c>
      <c r="V2" s="15"/>
      <c r="W2" s="15">
        <f>T2+7</f>
        <v>44240</v>
      </c>
      <c r="X2" s="13">
        <f>U2+7</f>
        <v>44241</v>
      </c>
      <c r="Y2" s="13"/>
      <c r="Z2" s="13">
        <f>W2+7</f>
        <v>44247</v>
      </c>
      <c r="AA2" s="15">
        <f>X2+7</f>
        <v>44248</v>
      </c>
      <c r="AB2" s="15"/>
      <c r="AC2" s="15">
        <f>Z2+7</f>
        <v>44254</v>
      </c>
      <c r="AD2" s="13">
        <f>AA2+7</f>
        <v>44255</v>
      </c>
      <c r="AE2" s="13"/>
      <c r="AF2" s="13">
        <f>AC2+7</f>
        <v>44261</v>
      </c>
      <c r="AG2" s="15">
        <f>AD2+7</f>
        <v>44262</v>
      </c>
      <c r="AH2" s="15"/>
      <c r="AI2" s="15">
        <f>AF2+7</f>
        <v>44268</v>
      </c>
      <c r="AJ2" s="13">
        <f>AG2+7</f>
        <v>44269</v>
      </c>
      <c r="AK2" s="13"/>
      <c r="AL2" s="13">
        <f>AI2+7</f>
        <v>44275</v>
      </c>
      <c r="AM2" s="15">
        <f>AJ2+7</f>
        <v>44276</v>
      </c>
      <c r="AN2" s="15"/>
      <c r="AO2" s="15">
        <f>AL2+7</f>
        <v>44282</v>
      </c>
      <c r="AP2" s="13">
        <f>AM2+7</f>
        <v>44283</v>
      </c>
      <c r="AQ2" s="13"/>
      <c r="AR2" s="13">
        <f>AO2+7</f>
        <v>44289</v>
      </c>
      <c r="AS2" s="15">
        <f>AP2+7</f>
        <v>44290</v>
      </c>
      <c r="AT2" s="15"/>
      <c r="AU2" s="15">
        <f>AR2+7</f>
        <v>44296</v>
      </c>
      <c r="AV2" s="13">
        <f>AS2+7</f>
        <v>44297</v>
      </c>
      <c r="AW2" s="13"/>
      <c r="AX2" s="13">
        <f>AU2+7</f>
        <v>44303</v>
      </c>
      <c r="AY2" s="15">
        <f>AV2+7</f>
        <v>44304</v>
      </c>
      <c r="AZ2" s="15"/>
      <c r="BA2" s="15">
        <f>AX2+7</f>
        <v>44310</v>
      </c>
      <c r="BB2" s="13">
        <f>AY2+7</f>
        <v>44311</v>
      </c>
      <c r="BC2" s="13"/>
      <c r="BD2" s="13">
        <f>BA2+7</f>
        <v>44317</v>
      </c>
      <c r="BE2" s="15">
        <f>BB2+7</f>
        <v>44318</v>
      </c>
      <c r="BF2" s="15"/>
      <c r="BG2" s="15">
        <f>BD2+7</f>
        <v>44324</v>
      </c>
      <c r="BH2" s="13">
        <f>BE2+7</f>
        <v>44325</v>
      </c>
      <c r="BI2" s="13"/>
      <c r="BJ2" s="13">
        <f>BG2+7</f>
        <v>44331</v>
      </c>
      <c r="BK2" s="15">
        <f>BH2+7</f>
        <v>44332</v>
      </c>
      <c r="BL2" s="15"/>
      <c r="BM2" s="15">
        <f>BJ2+7</f>
        <v>44338</v>
      </c>
      <c r="BN2" s="13">
        <f>BK2+7</f>
        <v>44339</v>
      </c>
      <c r="BO2" s="13"/>
      <c r="BP2" s="13">
        <f>BM2+7</f>
        <v>44345</v>
      </c>
      <c r="BQ2" s="15">
        <f>BN2+7</f>
        <v>44346</v>
      </c>
      <c r="BR2" s="15"/>
      <c r="BS2" s="15">
        <f>BP2+7</f>
        <v>44352</v>
      </c>
      <c r="BT2" s="13">
        <f>BQ2+7</f>
        <v>44353</v>
      </c>
      <c r="BU2" s="13"/>
      <c r="BV2" s="13">
        <f>BS2+7</f>
        <v>44359</v>
      </c>
      <c r="BW2" s="15">
        <f>BT2+7</f>
        <v>44360</v>
      </c>
      <c r="BX2" s="15"/>
      <c r="BY2" s="15">
        <f>BV2+7</f>
        <v>44366</v>
      </c>
      <c r="BZ2" s="13">
        <f>BW2+7</f>
        <v>44367</v>
      </c>
      <c r="CA2" s="13"/>
      <c r="CB2" s="13">
        <f>BY2+7</f>
        <v>44373</v>
      </c>
      <c r="CC2" s="15">
        <f>BZ2+7</f>
        <v>44374</v>
      </c>
      <c r="CD2" s="15"/>
      <c r="CE2" s="15">
        <f>CB2+7</f>
        <v>44380</v>
      </c>
      <c r="CF2" s="13">
        <f>CC2+7</f>
        <v>44381</v>
      </c>
      <c r="CG2" s="13"/>
      <c r="CH2" s="13">
        <f>CE2+7</f>
        <v>44387</v>
      </c>
      <c r="CI2" s="15">
        <f>CF2+7</f>
        <v>44388</v>
      </c>
      <c r="CJ2" s="15"/>
      <c r="CK2" s="15">
        <f>CH2+7</f>
        <v>44394</v>
      </c>
      <c r="CL2" s="13">
        <f>CI2+7</f>
        <v>44395</v>
      </c>
      <c r="CM2" s="13"/>
      <c r="CN2" s="13">
        <f>CK2+7</f>
        <v>44401</v>
      </c>
      <c r="CO2" s="15">
        <f>CL2+7</f>
        <v>44402</v>
      </c>
      <c r="CP2" s="15"/>
      <c r="CQ2" s="15">
        <f>CN2+7</f>
        <v>44408</v>
      </c>
      <c r="CR2" s="13">
        <f>CO2+7</f>
        <v>44409</v>
      </c>
      <c r="CS2" s="13"/>
      <c r="CT2" s="13">
        <f>CQ2+7</f>
        <v>44415</v>
      </c>
      <c r="CU2" s="15">
        <f>CR2+7</f>
        <v>44416</v>
      </c>
      <c r="CV2" s="15"/>
      <c r="CW2" s="15">
        <f>CT2+7</f>
        <v>44422</v>
      </c>
      <c r="CX2" s="13">
        <f>CU2+7</f>
        <v>44423</v>
      </c>
      <c r="CY2" s="13"/>
      <c r="CZ2" s="13">
        <f>CW2+7</f>
        <v>44429</v>
      </c>
      <c r="DA2" s="15">
        <f>CX2+7</f>
        <v>44430</v>
      </c>
      <c r="DB2" s="15"/>
      <c r="DC2" s="15">
        <f>CZ2+7</f>
        <v>44436</v>
      </c>
      <c r="DD2" s="13">
        <f>DA2+7</f>
        <v>44437</v>
      </c>
      <c r="DE2" s="13"/>
      <c r="DF2" s="13">
        <f>DC2+7</f>
        <v>44443</v>
      </c>
      <c r="DG2" s="15">
        <f>DD2+7</f>
        <v>44444</v>
      </c>
      <c r="DH2" s="15"/>
      <c r="DI2" s="15">
        <f>DF2+7</f>
        <v>44450</v>
      </c>
      <c r="DJ2" s="13">
        <f>DG2+7</f>
        <v>44451</v>
      </c>
      <c r="DK2" s="13"/>
      <c r="DL2" s="13">
        <f>DI2+7</f>
        <v>44457</v>
      </c>
      <c r="DM2" s="15">
        <f>DJ2+7</f>
        <v>44458</v>
      </c>
      <c r="DN2" s="15"/>
      <c r="DO2" s="15">
        <f>DL2+7</f>
        <v>44464</v>
      </c>
      <c r="DP2" s="13">
        <f>DM2+7</f>
        <v>44465</v>
      </c>
      <c r="DQ2" s="13"/>
      <c r="DR2" s="13">
        <f>DO2+7</f>
        <v>44471</v>
      </c>
      <c r="DS2" s="15">
        <f>DP2+7</f>
        <v>44472</v>
      </c>
      <c r="DT2" s="15"/>
      <c r="DU2" s="15">
        <f>DR2+7</f>
        <v>44478</v>
      </c>
      <c r="DV2" s="13">
        <f>DS2+7</f>
        <v>44479</v>
      </c>
      <c r="DW2" s="13"/>
      <c r="DX2" s="13">
        <f>DU2+7</f>
        <v>44485</v>
      </c>
      <c r="DY2" s="15">
        <f>DV2+7</f>
        <v>44486</v>
      </c>
      <c r="DZ2" s="15"/>
      <c r="EA2" s="15">
        <f>DX2+7</f>
        <v>44492</v>
      </c>
      <c r="EB2" s="13">
        <f>DY2+7</f>
        <v>44493</v>
      </c>
      <c r="EC2" s="13"/>
      <c r="ED2" s="13">
        <f>EA2+7</f>
        <v>44499</v>
      </c>
      <c r="EE2" s="15">
        <f>EB2+7</f>
        <v>44500</v>
      </c>
      <c r="EF2" s="15"/>
      <c r="EG2" s="15">
        <f>ED2+7</f>
        <v>44506</v>
      </c>
      <c r="EH2" s="13">
        <f>EE2+7</f>
        <v>44507</v>
      </c>
      <c r="EI2" s="13"/>
      <c r="EJ2" s="13">
        <f>EG2+7</f>
        <v>44513</v>
      </c>
      <c r="EK2" s="15">
        <f>EH2+7</f>
        <v>44514</v>
      </c>
      <c r="EL2" s="15"/>
      <c r="EM2" s="15">
        <f>EJ2+7</f>
        <v>44520</v>
      </c>
      <c r="EN2" s="13">
        <f>EK2+7</f>
        <v>44521</v>
      </c>
      <c r="EO2" s="13"/>
      <c r="EP2" s="13">
        <f>EM2+7</f>
        <v>44527</v>
      </c>
      <c r="EQ2" s="15">
        <f>EN2+7</f>
        <v>44528</v>
      </c>
      <c r="ER2" s="15"/>
      <c r="ES2" s="15">
        <f>EP2+7</f>
        <v>44534</v>
      </c>
      <c r="ET2" s="13">
        <f>EQ2+7</f>
        <v>44535</v>
      </c>
      <c r="EU2" s="13"/>
      <c r="EV2" s="13">
        <f>ES2+7</f>
        <v>44541</v>
      </c>
      <c r="EW2" s="15">
        <f>ET2+7</f>
        <v>44542</v>
      </c>
      <c r="EX2" s="15"/>
      <c r="EY2" s="15">
        <f>EV2+7</f>
        <v>44548</v>
      </c>
      <c r="EZ2" s="13">
        <f>EW2+7</f>
        <v>44549</v>
      </c>
      <c r="FA2" s="13"/>
      <c r="FB2" s="13">
        <f>EY2+7</f>
        <v>44555</v>
      </c>
      <c r="FC2" s="15">
        <f>EZ2+7</f>
        <v>44556</v>
      </c>
      <c r="FD2" s="15"/>
      <c r="FE2" s="15">
        <f>FB2+7</f>
        <v>44562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00" ht="25.5" customHeight="1">
      <c r="A4" s="180" t="s">
        <v>647</v>
      </c>
      <c r="BG4" s="6"/>
      <c r="BH4" s="6"/>
      <c r="BI4" s="6"/>
      <c r="BJ4" s="6"/>
      <c r="BK4" s="6"/>
      <c r="BL4" s="6"/>
      <c r="BM4" s="6"/>
      <c r="BV4" s="6"/>
      <c r="BW4" s="6"/>
      <c r="BX4" s="6"/>
      <c r="BY4" s="6"/>
      <c r="BZ4" s="6"/>
      <c r="CA4" s="6"/>
      <c r="CB4" s="6"/>
      <c r="CC4"/>
      <c r="CD4" s="6"/>
      <c r="CE4" s="6"/>
      <c r="CF4" s="6"/>
      <c r="CG4" s="6"/>
      <c r="CH4" s="6"/>
      <c r="CI4" s="6"/>
      <c r="CJ4" s="6"/>
      <c r="CK4" s="6"/>
      <c r="CL4" s="6"/>
      <c r="CN4" s="507" t="s">
        <v>667</v>
      </c>
      <c r="CO4" s="508"/>
      <c r="CP4" s="508"/>
      <c r="CQ4" s="508"/>
      <c r="CR4" s="508"/>
      <c r="CS4" s="508"/>
      <c r="CT4" s="508"/>
      <c r="CU4" s="509"/>
      <c r="CV4"/>
    </row>
    <row r="5" spans="1:101" ht="25.5" customHeight="1">
      <c r="A5" s="180" t="s">
        <v>648</v>
      </c>
      <c r="BG5" s="6"/>
      <c r="BH5" s="6"/>
      <c r="BI5" s="6"/>
      <c r="BJ5" s="6"/>
      <c r="BK5" s="6"/>
      <c r="BL5" s="6"/>
      <c r="BM5" s="6"/>
      <c r="BV5" s="6"/>
      <c r="BW5" s="6"/>
      <c r="BX5" s="6"/>
      <c r="BY5" s="6"/>
      <c r="BZ5" s="6"/>
      <c r="CA5" s="6"/>
      <c r="CB5" s="6"/>
      <c r="CC5"/>
      <c r="CD5"/>
      <c r="CE5" s="6"/>
      <c r="CF5" s="6"/>
      <c r="CG5" s="6"/>
      <c r="CH5" s="6"/>
      <c r="CI5" s="6"/>
      <c r="CJ5" s="6"/>
      <c r="CK5" s="6"/>
      <c r="CL5" s="6"/>
      <c r="CP5" s="507" t="s">
        <v>651</v>
      </c>
      <c r="CQ5" s="508"/>
      <c r="CR5" s="508"/>
      <c r="CS5" s="508"/>
      <c r="CT5" s="508"/>
      <c r="CU5" s="508"/>
      <c r="CV5" s="509"/>
      <c r="CW5"/>
    </row>
    <row r="6" spans="1:107" ht="25.5" customHeight="1">
      <c r="A6" s="180" t="s">
        <v>649</v>
      </c>
      <c r="E6" s="6"/>
      <c r="F6" s="6"/>
      <c r="G6" s="6"/>
      <c r="H6" s="6"/>
      <c r="I6" s="6"/>
      <c r="J6" s="6"/>
      <c r="BG6" s="6"/>
      <c r="BH6" s="6"/>
      <c r="BI6" s="6"/>
      <c r="BJ6" s="6"/>
      <c r="BK6" s="6"/>
      <c r="BL6" s="6"/>
      <c r="BM6" s="6"/>
      <c r="BV6" s="6"/>
      <c r="BW6" s="6"/>
      <c r="BX6" s="6"/>
      <c r="BY6" s="6"/>
      <c r="BZ6" s="6"/>
      <c r="CA6" s="6"/>
      <c r="CB6" s="6"/>
      <c r="CC6"/>
      <c r="CD6"/>
      <c r="CE6"/>
      <c r="CL6"/>
      <c r="CW6" s="507" t="s">
        <v>668</v>
      </c>
      <c r="CX6" s="508"/>
      <c r="CY6" s="508"/>
      <c r="CZ6" s="508"/>
      <c r="DA6" s="508"/>
      <c r="DB6" s="508"/>
      <c r="DC6" s="509"/>
    </row>
    <row r="7" spans="1:119" ht="25.5" customHeight="1">
      <c r="A7" s="183" t="s">
        <v>650</v>
      </c>
      <c r="BG7" s="6"/>
      <c r="BH7" s="6"/>
      <c r="BI7" s="6"/>
      <c r="BJ7" s="6"/>
      <c r="BK7" s="6"/>
      <c r="BL7" s="6"/>
      <c r="BM7" s="6"/>
      <c r="BV7" s="6"/>
      <c r="BW7" s="6"/>
      <c r="BX7" s="6"/>
      <c r="BY7" s="6"/>
      <c r="BZ7" s="6"/>
      <c r="CA7" s="6"/>
      <c r="CB7" s="6"/>
      <c r="CC7"/>
      <c r="CD7"/>
      <c r="CE7" s="6"/>
      <c r="CF7" s="6"/>
      <c r="CG7" s="6"/>
      <c r="CH7" s="6"/>
      <c r="CI7" s="6"/>
      <c r="CJ7" s="6"/>
      <c r="CK7" s="6"/>
      <c r="CL7" s="6"/>
      <c r="CP7" s="6"/>
      <c r="CQ7" s="6"/>
      <c r="CR7" s="6"/>
      <c r="CS7" s="6"/>
      <c r="CT7" s="6"/>
      <c r="CU7" s="6"/>
      <c r="CV7" s="6"/>
      <c r="DI7" s="507" t="s">
        <v>652</v>
      </c>
      <c r="DJ7" s="508"/>
      <c r="DK7" s="508"/>
      <c r="DL7" s="508"/>
      <c r="DM7" s="508"/>
      <c r="DN7" s="508"/>
      <c r="DO7" s="509"/>
    </row>
    <row r="8" spans="1:99" ht="25.5" customHeight="1">
      <c r="A8" s="189" t="s">
        <v>677</v>
      </c>
      <c r="E8" s="6"/>
      <c r="F8" s="6"/>
      <c r="G8" s="6"/>
      <c r="H8" s="6"/>
      <c r="I8" s="6"/>
      <c r="J8" s="6"/>
      <c r="BG8" s="6"/>
      <c r="BH8" s="6"/>
      <c r="BI8" s="6"/>
      <c r="BJ8" s="6"/>
      <c r="BK8" s="6"/>
      <c r="BL8" s="6"/>
      <c r="BM8" s="6"/>
      <c r="BV8" s="6"/>
      <c r="BW8" s="6"/>
      <c r="BX8" s="6"/>
      <c r="BY8" s="6"/>
      <c r="BZ8" s="6"/>
      <c r="CA8" s="6"/>
      <c r="CB8" s="6"/>
      <c r="CC8"/>
      <c r="CD8"/>
      <c r="CE8"/>
      <c r="CL8" s="525" t="s">
        <v>40</v>
      </c>
      <c r="CM8" s="526"/>
      <c r="CN8" s="457"/>
      <c r="CO8" s="507" t="s">
        <v>676</v>
      </c>
      <c r="CP8" s="508"/>
      <c r="CQ8" s="508"/>
      <c r="CR8" s="508"/>
      <c r="CS8" s="508"/>
      <c r="CT8" s="508"/>
      <c r="CU8" s="509"/>
    </row>
    <row r="9" spans="1:172" s="4" customFormat="1" ht="25.5" customHeight="1">
      <c r="A9" s="187" t="s">
        <v>627</v>
      </c>
      <c r="B9"/>
      <c r="C9"/>
      <c r="D9"/>
      <c r="E9" s="6"/>
      <c r="F9" s="6"/>
      <c r="G9" s="6"/>
      <c r="H9" s="6"/>
      <c r="I9" s="6"/>
      <c r="J9" s="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X9" s="6"/>
      <c r="AY9" s="6"/>
      <c r="AZ9" s="6"/>
      <c r="BA9" s="6"/>
      <c r="BB9" s="6"/>
      <c r="BG9" s="6"/>
      <c r="BH9" s="6"/>
      <c r="BI9" s="6"/>
      <c r="BJ9" s="6"/>
      <c r="BK9" s="6"/>
      <c r="BL9" s="6"/>
      <c r="BM9" s="6"/>
      <c r="BV9" s="6"/>
      <c r="BW9" s="6"/>
      <c r="BX9" s="6"/>
      <c r="BY9" s="6"/>
      <c r="BZ9" s="6"/>
      <c r="CA9" s="6"/>
      <c r="CB9" s="6"/>
      <c r="CC9"/>
      <c r="CD9"/>
      <c r="CE9"/>
      <c r="CL9" s="6"/>
      <c r="CM9" s="6"/>
      <c r="CN9" s="6"/>
      <c r="CO9" s="6"/>
      <c r="CP9" s="6"/>
      <c r="CQ9"/>
      <c r="CT9" s="523" t="s">
        <v>636</v>
      </c>
      <c r="CU9" s="524"/>
      <c r="CV9" s="508"/>
      <c r="CW9" s="508"/>
      <c r="CX9" s="508"/>
      <c r="CY9" s="508"/>
      <c r="CZ9" s="509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</row>
  </sheetData>
  <sheetProtection/>
  <mergeCells count="20">
    <mergeCell ref="DI7:DO7"/>
    <mergeCell ref="CP5:CV5"/>
    <mergeCell ref="CW6:DC6"/>
    <mergeCell ref="DR1:EE1"/>
    <mergeCell ref="EF1:EQ1"/>
    <mergeCell ref="B1:C1"/>
    <mergeCell ref="BD1:BQ1"/>
    <mergeCell ref="D1:R1"/>
    <mergeCell ref="S1:AD1"/>
    <mergeCell ref="AE1:AQ1"/>
    <mergeCell ref="CT9:CZ9"/>
    <mergeCell ref="CO8:CU8"/>
    <mergeCell ref="CL8:CN8"/>
    <mergeCell ref="CN4:CU4"/>
    <mergeCell ref="AR1:BC1"/>
    <mergeCell ref="ER1:FD1"/>
    <mergeCell ref="CR1:DD1"/>
    <mergeCell ref="DE1:DQ1"/>
    <mergeCell ref="BR1:CD1"/>
    <mergeCell ref="CE1:CQ1"/>
  </mergeCells>
  <hyperlinks>
    <hyperlink ref="A2" r:id="rId1" display="FAI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"/>
  <sheetViews>
    <sheetView zoomScalePageLayoutView="0" workbookViewId="0" topLeftCell="A1">
      <pane xSplit="1" ySplit="3" topLeftCell="CE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N6" sqref="CN6"/>
    </sheetView>
  </sheetViews>
  <sheetFormatPr defaultColWidth="9.140625" defaultRowHeight="12.75"/>
  <cols>
    <col min="1" max="1" width="26.421875" style="6" customWidth="1"/>
    <col min="2" max="35" width="8.7109375" style="0" customWidth="1"/>
    <col min="36" max="116" width="8.7109375" style="4" customWidth="1"/>
    <col min="117" max="158" width="8.7109375" style="6" customWidth="1"/>
    <col min="159" max="161" width="9.140625" style="6" customWidth="1"/>
    <col min="162" max="162" width="10.57421875" style="6" bestFit="1" customWidth="1"/>
    <col min="163" max="16384" width="9.140625" style="6" customWidth="1"/>
  </cols>
  <sheetData>
    <row r="1" spans="1:172" ht="12.75">
      <c r="A1" s="152">
        <v>2022</v>
      </c>
      <c r="B1" s="513" t="s">
        <v>617</v>
      </c>
      <c r="C1" s="513"/>
      <c r="D1" s="513"/>
      <c r="E1" s="414" t="s">
        <v>149</v>
      </c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5" t="s">
        <v>148</v>
      </c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216" t="s">
        <v>72</v>
      </c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 t="s">
        <v>1</v>
      </c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6" t="s">
        <v>6</v>
      </c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7" t="s">
        <v>11</v>
      </c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6" t="s">
        <v>17</v>
      </c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7" t="s">
        <v>26</v>
      </c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6" t="s">
        <v>37</v>
      </c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7" t="s">
        <v>73</v>
      </c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6" t="s">
        <v>202</v>
      </c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7" t="s">
        <v>203</v>
      </c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178" t="s">
        <v>620</v>
      </c>
      <c r="FG1"/>
      <c r="FH1"/>
      <c r="FI1"/>
      <c r="FJ1"/>
      <c r="FK1"/>
      <c r="FL1"/>
      <c r="FM1"/>
      <c r="FN1"/>
      <c r="FO1"/>
      <c r="FP1"/>
    </row>
    <row r="2" spans="1:162" s="4" customFormat="1" ht="12.75">
      <c r="A2" s="7" t="s">
        <v>87</v>
      </c>
      <c r="B2" s="13">
        <f>DATE(A1-1,12,25)</f>
        <v>44555</v>
      </c>
      <c r="C2" s="15">
        <f>B2+1</f>
        <v>44556</v>
      </c>
      <c r="D2" s="15"/>
      <c r="E2" s="15">
        <f>C2+6</f>
        <v>44562</v>
      </c>
      <c r="F2" s="13">
        <f>C2+7</f>
        <v>44563</v>
      </c>
      <c r="G2" s="13"/>
      <c r="H2" s="13">
        <f>E2+7</f>
        <v>44569</v>
      </c>
      <c r="I2" s="15">
        <f>F2+7</f>
        <v>44570</v>
      </c>
      <c r="J2" s="15"/>
      <c r="K2" s="15">
        <f>H2+7</f>
        <v>44576</v>
      </c>
      <c r="L2" s="13">
        <f>I2+7</f>
        <v>44577</v>
      </c>
      <c r="M2" s="13"/>
      <c r="N2" s="13">
        <f>K2+7</f>
        <v>44583</v>
      </c>
      <c r="O2" s="15">
        <f>L2+7</f>
        <v>44584</v>
      </c>
      <c r="P2" s="15"/>
      <c r="Q2" s="15">
        <f>N2+7</f>
        <v>44590</v>
      </c>
      <c r="R2" s="13">
        <f>O2+7</f>
        <v>44591</v>
      </c>
      <c r="S2" s="13"/>
      <c r="T2" s="13">
        <f>Q2+7</f>
        <v>44597</v>
      </c>
      <c r="U2" s="15">
        <f>R2+7</f>
        <v>44598</v>
      </c>
      <c r="V2" s="15"/>
      <c r="W2" s="15">
        <f>T2+7</f>
        <v>44604</v>
      </c>
      <c r="X2" s="13">
        <f>U2+7</f>
        <v>44605</v>
      </c>
      <c r="Y2" s="13"/>
      <c r="Z2" s="13">
        <f>W2+7</f>
        <v>44611</v>
      </c>
      <c r="AA2" s="15">
        <f>X2+7</f>
        <v>44612</v>
      </c>
      <c r="AB2" s="15"/>
      <c r="AC2" s="15">
        <f>Z2+7</f>
        <v>44618</v>
      </c>
      <c r="AD2" s="13">
        <f>AA2+7</f>
        <v>44619</v>
      </c>
      <c r="AE2" s="13"/>
      <c r="AF2" s="13">
        <f>AC2+7</f>
        <v>44625</v>
      </c>
      <c r="AG2" s="15">
        <f>AD2+7</f>
        <v>44626</v>
      </c>
      <c r="AH2" s="15"/>
      <c r="AI2" s="15">
        <f>AF2+7</f>
        <v>44632</v>
      </c>
      <c r="AJ2" s="13">
        <f>AG2+7</f>
        <v>44633</v>
      </c>
      <c r="AK2" s="13"/>
      <c r="AL2" s="13">
        <f>AI2+7</f>
        <v>44639</v>
      </c>
      <c r="AM2" s="15">
        <f>AJ2+7</f>
        <v>44640</v>
      </c>
      <c r="AN2" s="15"/>
      <c r="AO2" s="15">
        <f>AL2+7</f>
        <v>44646</v>
      </c>
      <c r="AP2" s="13">
        <f>AM2+7</f>
        <v>44647</v>
      </c>
      <c r="AQ2" s="13"/>
      <c r="AR2" s="13">
        <f>AO2+7</f>
        <v>44653</v>
      </c>
      <c r="AS2" s="15">
        <f>AP2+7</f>
        <v>44654</v>
      </c>
      <c r="AT2" s="15"/>
      <c r="AU2" s="15">
        <f>AR2+7</f>
        <v>44660</v>
      </c>
      <c r="AV2" s="13">
        <f>AS2+7</f>
        <v>44661</v>
      </c>
      <c r="AW2" s="13"/>
      <c r="AX2" s="13">
        <f>AU2+7</f>
        <v>44667</v>
      </c>
      <c r="AY2" s="15">
        <f>AV2+7</f>
        <v>44668</v>
      </c>
      <c r="AZ2" s="15"/>
      <c r="BA2" s="15">
        <f>AX2+7</f>
        <v>44674</v>
      </c>
      <c r="BB2" s="13">
        <f>AY2+7</f>
        <v>44675</v>
      </c>
      <c r="BC2" s="13"/>
      <c r="BD2" s="13">
        <f>BA2+7</f>
        <v>44681</v>
      </c>
      <c r="BE2" s="15">
        <f>BB2+7</f>
        <v>44682</v>
      </c>
      <c r="BF2" s="15"/>
      <c r="BG2" s="15">
        <f>BD2+7</f>
        <v>44688</v>
      </c>
      <c r="BH2" s="13">
        <f>BE2+7</f>
        <v>44689</v>
      </c>
      <c r="BI2" s="13"/>
      <c r="BJ2" s="13">
        <f>BG2+7</f>
        <v>44695</v>
      </c>
      <c r="BK2" s="15">
        <f>BH2+7</f>
        <v>44696</v>
      </c>
      <c r="BL2" s="15"/>
      <c r="BM2" s="15">
        <f>BJ2+7</f>
        <v>44702</v>
      </c>
      <c r="BN2" s="13">
        <f>BK2+7</f>
        <v>44703</v>
      </c>
      <c r="BO2" s="13"/>
      <c r="BP2" s="13">
        <f>BM2+7</f>
        <v>44709</v>
      </c>
      <c r="BQ2" s="15">
        <f>BN2+7</f>
        <v>44710</v>
      </c>
      <c r="BR2" s="15"/>
      <c r="BS2" s="15">
        <f>BP2+7</f>
        <v>44716</v>
      </c>
      <c r="BT2" s="13">
        <f>BQ2+7</f>
        <v>44717</v>
      </c>
      <c r="BU2" s="13"/>
      <c r="BV2" s="13">
        <f>BS2+7</f>
        <v>44723</v>
      </c>
      <c r="BW2" s="15">
        <f>BT2+7</f>
        <v>44724</v>
      </c>
      <c r="BX2" s="15"/>
      <c r="BY2" s="15">
        <f>BV2+7</f>
        <v>44730</v>
      </c>
      <c r="BZ2" s="13">
        <f>BW2+7</f>
        <v>44731</v>
      </c>
      <c r="CA2" s="13"/>
      <c r="CB2" s="13">
        <f>BY2+7</f>
        <v>44737</v>
      </c>
      <c r="CC2" s="15">
        <f>BZ2+7</f>
        <v>44738</v>
      </c>
      <c r="CD2" s="15"/>
      <c r="CE2" s="15">
        <f>CB2+7</f>
        <v>44744</v>
      </c>
      <c r="CF2" s="13">
        <f>CC2+7</f>
        <v>44745</v>
      </c>
      <c r="CG2" s="13"/>
      <c r="CH2" s="13">
        <f>CE2+7</f>
        <v>44751</v>
      </c>
      <c r="CI2" s="15">
        <f>CF2+7</f>
        <v>44752</v>
      </c>
      <c r="CJ2" s="15"/>
      <c r="CK2" s="15">
        <f>CH2+7</f>
        <v>44758</v>
      </c>
      <c r="CL2" s="13">
        <f>CI2+7</f>
        <v>44759</v>
      </c>
      <c r="CM2" s="13"/>
      <c r="CN2" s="13">
        <f>CK2+7</f>
        <v>44765</v>
      </c>
      <c r="CO2" s="15">
        <f>CL2+7</f>
        <v>44766</v>
      </c>
      <c r="CP2" s="15"/>
      <c r="CQ2" s="15">
        <f>CN2+7</f>
        <v>44772</v>
      </c>
      <c r="CR2" s="13">
        <f>CO2+7</f>
        <v>44773</v>
      </c>
      <c r="CS2" s="13"/>
      <c r="CT2" s="13">
        <f>CQ2+7</f>
        <v>44779</v>
      </c>
      <c r="CU2" s="15">
        <f>CR2+7</f>
        <v>44780</v>
      </c>
      <c r="CV2" s="15"/>
      <c r="CW2" s="15">
        <f>CT2+7</f>
        <v>44786</v>
      </c>
      <c r="CX2" s="13">
        <f>CU2+7</f>
        <v>44787</v>
      </c>
      <c r="CY2" s="13"/>
      <c r="CZ2" s="13">
        <f>CW2+7</f>
        <v>44793</v>
      </c>
      <c r="DA2" s="15">
        <f>CX2+7</f>
        <v>44794</v>
      </c>
      <c r="DB2" s="15"/>
      <c r="DC2" s="15">
        <f>CZ2+7</f>
        <v>44800</v>
      </c>
      <c r="DD2" s="13">
        <f>DA2+7</f>
        <v>44801</v>
      </c>
      <c r="DE2" s="13"/>
      <c r="DF2" s="13">
        <f>DC2+7</f>
        <v>44807</v>
      </c>
      <c r="DG2" s="15">
        <f>DD2+7</f>
        <v>44808</v>
      </c>
      <c r="DH2" s="15"/>
      <c r="DI2" s="15">
        <f>DF2+7</f>
        <v>44814</v>
      </c>
      <c r="DJ2" s="13">
        <f>DG2+7</f>
        <v>44815</v>
      </c>
      <c r="DK2" s="13"/>
      <c r="DL2" s="13">
        <f>DI2+7</f>
        <v>44821</v>
      </c>
      <c r="DM2" s="15">
        <f>DJ2+7</f>
        <v>44822</v>
      </c>
      <c r="DN2" s="15"/>
      <c r="DO2" s="15">
        <f>DL2+7</f>
        <v>44828</v>
      </c>
      <c r="DP2" s="13">
        <f>DM2+7</f>
        <v>44829</v>
      </c>
      <c r="DQ2" s="13"/>
      <c r="DR2" s="13">
        <f>DO2+7</f>
        <v>44835</v>
      </c>
      <c r="DS2" s="15">
        <f>DP2+7</f>
        <v>44836</v>
      </c>
      <c r="DT2" s="15"/>
      <c r="DU2" s="15">
        <f>DR2+7</f>
        <v>44842</v>
      </c>
      <c r="DV2" s="13">
        <f>DS2+7</f>
        <v>44843</v>
      </c>
      <c r="DW2" s="13"/>
      <c r="DX2" s="13">
        <f>DU2+7</f>
        <v>44849</v>
      </c>
      <c r="DY2" s="15">
        <f>DV2+7</f>
        <v>44850</v>
      </c>
      <c r="DZ2" s="15"/>
      <c r="EA2" s="15">
        <f>DX2+7</f>
        <v>44856</v>
      </c>
      <c r="EB2" s="13">
        <f>DY2+7</f>
        <v>44857</v>
      </c>
      <c r="EC2" s="13"/>
      <c r="ED2" s="13">
        <f>EA2+7</f>
        <v>44863</v>
      </c>
      <c r="EE2" s="15">
        <f>EB2+7</f>
        <v>44864</v>
      </c>
      <c r="EF2" s="15"/>
      <c r="EG2" s="15">
        <f>ED2+7</f>
        <v>44870</v>
      </c>
      <c r="EH2" s="13">
        <f>EE2+7</f>
        <v>44871</v>
      </c>
      <c r="EI2" s="13"/>
      <c r="EJ2" s="13">
        <f>EG2+7</f>
        <v>44877</v>
      </c>
      <c r="EK2" s="15">
        <f>EH2+7</f>
        <v>44878</v>
      </c>
      <c r="EL2" s="15"/>
      <c r="EM2" s="15">
        <f>EJ2+7</f>
        <v>44884</v>
      </c>
      <c r="EN2" s="13">
        <f>EK2+7</f>
        <v>44885</v>
      </c>
      <c r="EO2" s="13"/>
      <c r="EP2" s="13">
        <f>EM2+7</f>
        <v>44891</v>
      </c>
      <c r="EQ2" s="15">
        <f>EN2+7</f>
        <v>44892</v>
      </c>
      <c r="ER2" s="15"/>
      <c r="ES2" s="15">
        <f>EP2+7</f>
        <v>44898</v>
      </c>
      <c r="ET2" s="13">
        <f>EQ2+7</f>
        <v>44899</v>
      </c>
      <c r="EU2" s="13"/>
      <c r="EV2" s="13">
        <f>ES2+7</f>
        <v>44905</v>
      </c>
      <c r="EW2" s="15">
        <f>ET2+7</f>
        <v>44906</v>
      </c>
      <c r="EX2" s="15"/>
      <c r="EY2" s="15">
        <f>EV2+7</f>
        <v>44912</v>
      </c>
      <c r="EZ2" s="13">
        <f>EW2+7</f>
        <v>44913</v>
      </c>
      <c r="FA2" s="13"/>
      <c r="FB2" s="13">
        <f>EY2+7</f>
        <v>44919</v>
      </c>
      <c r="FC2" s="15">
        <f>EZ2+7</f>
        <v>44920</v>
      </c>
      <c r="FD2" s="15"/>
      <c r="FE2" s="15">
        <f>FB2+7</f>
        <v>44926</v>
      </c>
      <c r="FF2" s="13">
        <f>FC2+7</f>
        <v>44927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25.5" customHeight="1">
      <c r="A4" s="183" t="s">
        <v>645</v>
      </c>
      <c r="E4" s="6"/>
      <c r="F4" s="6"/>
      <c r="G4" s="6"/>
      <c r="H4" s="6"/>
      <c r="I4" s="6"/>
      <c r="J4" s="6"/>
      <c r="BG4" s="6"/>
      <c r="BH4" s="6"/>
      <c r="BI4" s="6"/>
      <c r="BJ4" s="6"/>
      <c r="BK4" s="6"/>
      <c r="BL4" s="6"/>
      <c r="BM4" s="6"/>
      <c r="BV4" s="6"/>
      <c r="BW4" s="6"/>
      <c r="BX4" s="6"/>
      <c r="BY4" s="6"/>
      <c r="BZ4" s="6"/>
      <c r="CA4" s="6"/>
      <c r="CB4" s="6"/>
      <c r="CC4"/>
      <c r="CD4"/>
      <c r="CE4"/>
      <c r="CL4" s="6"/>
      <c r="CM4" s="6"/>
      <c r="DE4" s="507" t="s">
        <v>644</v>
      </c>
      <c r="DF4" s="508"/>
      <c r="DG4" s="508"/>
      <c r="DH4" s="508"/>
      <c r="DI4" s="508"/>
      <c r="DJ4" s="508"/>
      <c r="DK4" s="508"/>
      <c r="DL4" s="509"/>
    </row>
    <row r="5" spans="1:99" ht="25.5" customHeight="1">
      <c r="A5" s="180" t="s">
        <v>646</v>
      </c>
      <c r="E5" s="6"/>
      <c r="F5" s="6"/>
      <c r="G5" s="6"/>
      <c r="H5" s="6"/>
      <c r="I5" s="6"/>
      <c r="J5" s="6"/>
      <c r="BG5" s="6"/>
      <c r="BH5" s="6"/>
      <c r="BI5" s="6"/>
      <c r="BJ5" s="6"/>
      <c r="BK5" s="6"/>
      <c r="BL5" s="6"/>
      <c r="BM5" s="6"/>
      <c r="BV5" s="6"/>
      <c r="BW5" s="6"/>
      <c r="BX5" s="6"/>
      <c r="BY5" s="6"/>
      <c r="BZ5" s="6"/>
      <c r="CA5" s="6"/>
      <c r="CB5" s="6"/>
      <c r="CC5"/>
      <c r="CD5"/>
      <c r="CE5"/>
      <c r="CL5" s="6"/>
      <c r="CM5" s="6"/>
      <c r="CN5" s="507" t="s">
        <v>678</v>
      </c>
      <c r="CO5" s="508"/>
      <c r="CP5" s="508"/>
      <c r="CQ5" s="508"/>
      <c r="CR5" s="508"/>
      <c r="CS5" s="508"/>
      <c r="CT5" s="508"/>
      <c r="CU5" s="509"/>
    </row>
  </sheetData>
  <sheetProtection/>
  <mergeCells count="15">
    <mergeCell ref="ER1:FE1"/>
    <mergeCell ref="DE4:DL4"/>
    <mergeCell ref="BR1:CD1"/>
    <mergeCell ref="DE1:DQ1"/>
    <mergeCell ref="DR1:EE1"/>
    <mergeCell ref="EF1:EQ1"/>
    <mergeCell ref="CN5:CU5"/>
    <mergeCell ref="S1:AD1"/>
    <mergeCell ref="AE1:AQ1"/>
    <mergeCell ref="E1:R1"/>
    <mergeCell ref="B1:D1"/>
    <mergeCell ref="AR1:BD1"/>
    <mergeCell ref="BE1:BQ1"/>
    <mergeCell ref="CE1:CR1"/>
    <mergeCell ref="CS1:DD1"/>
  </mergeCells>
  <hyperlinks>
    <hyperlink ref="A2" r:id="rId1" display="FAI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6.421875" style="6" customWidth="1"/>
    <col min="2" max="2" width="12.8515625" style="0" bestFit="1" customWidth="1"/>
    <col min="3" max="35" width="8.7109375" style="0" customWidth="1"/>
    <col min="36" max="116" width="8.7109375" style="4" customWidth="1"/>
    <col min="117" max="158" width="8.7109375" style="6" customWidth="1"/>
    <col min="159" max="161" width="9.140625" style="6" customWidth="1"/>
    <col min="162" max="162" width="10.57421875" style="6" bestFit="1" customWidth="1"/>
    <col min="163" max="16384" width="9.140625" style="6" customWidth="1"/>
  </cols>
  <sheetData>
    <row r="1" spans="1:172" ht="12.75">
      <c r="A1" s="152">
        <v>2023</v>
      </c>
      <c r="B1" s="181" t="s">
        <v>618</v>
      </c>
      <c r="C1" s="414" t="s">
        <v>149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148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216" t="s">
        <v>72</v>
      </c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7" t="s">
        <v>1</v>
      </c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6" t="s">
        <v>6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7" t="s">
        <v>11</v>
      </c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6" t="s">
        <v>17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6" t="s">
        <v>37</v>
      </c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7" t="s">
        <v>73</v>
      </c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7" t="s">
        <v>203</v>
      </c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511" t="s">
        <v>619</v>
      </c>
      <c r="FE1" s="511"/>
      <c r="FF1" s="511"/>
      <c r="FG1"/>
      <c r="FH1"/>
      <c r="FI1"/>
      <c r="FJ1"/>
      <c r="FK1"/>
      <c r="FL1"/>
      <c r="FM1"/>
      <c r="FN1"/>
      <c r="FO1"/>
      <c r="FP1"/>
    </row>
    <row r="2" spans="1:162" s="4" customFormat="1" ht="12.75">
      <c r="A2" s="7" t="s">
        <v>87</v>
      </c>
      <c r="B2" s="13">
        <f>DATE(A1-1,12,31)</f>
        <v>44926</v>
      </c>
      <c r="C2" s="15">
        <f>B2+1</f>
        <v>44927</v>
      </c>
      <c r="D2" s="15"/>
      <c r="E2" s="15">
        <f>C2+6</f>
        <v>44933</v>
      </c>
      <c r="F2" s="13">
        <f>C2+7</f>
        <v>44934</v>
      </c>
      <c r="G2" s="13"/>
      <c r="H2" s="13">
        <f>E2+7</f>
        <v>44940</v>
      </c>
      <c r="I2" s="15">
        <f>F2+7</f>
        <v>44941</v>
      </c>
      <c r="J2" s="15"/>
      <c r="K2" s="15">
        <f>H2+7</f>
        <v>44947</v>
      </c>
      <c r="L2" s="13">
        <f>I2+7</f>
        <v>44948</v>
      </c>
      <c r="M2" s="13"/>
      <c r="N2" s="13">
        <f>K2+7</f>
        <v>44954</v>
      </c>
      <c r="O2" s="15">
        <f>L2+7</f>
        <v>44955</v>
      </c>
      <c r="P2" s="15"/>
      <c r="Q2" s="15">
        <f>N2+7</f>
        <v>44961</v>
      </c>
      <c r="R2" s="13">
        <f>O2+7</f>
        <v>44962</v>
      </c>
      <c r="S2" s="13"/>
      <c r="T2" s="13">
        <f>Q2+7</f>
        <v>44968</v>
      </c>
      <c r="U2" s="15">
        <f>R2+7</f>
        <v>44969</v>
      </c>
      <c r="V2" s="15"/>
      <c r="W2" s="15">
        <f>T2+7</f>
        <v>44975</v>
      </c>
      <c r="X2" s="13">
        <f>U2+7</f>
        <v>44976</v>
      </c>
      <c r="Y2" s="13"/>
      <c r="Z2" s="13">
        <f>W2+7</f>
        <v>44982</v>
      </c>
      <c r="AA2" s="15">
        <f>X2+7</f>
        <v>44983</v>
      </c>
      <c r="AB2" s="15"/>
      <c r="AC2" s="15">
        <f>Z2+7</f>
        <v>44989</v>
      </c>
      <c r="AD2" s="13">
        <f>AA2+7</f>
        <v>44990</v>
      </c>
      <c r="AE2" s="13"/>
      <c r="AF2" s="13">
        <f>AC2+7</f>
        <v>44996</v>
      </c>
      <c r="AG2" s="15">
        <f>AD2+7</f>
        <v>44997</v>
      </c>
      <c r="AH2" s="15"/>
      <c r="AI2" s="15">
        <f>AF2+7</f>
        <v>45003</v>
      </c>
      <c r="AJ2" s="13">
        <f>AG2+7</f>
        <v>45004</v>
      </c>
      <c r="AK2" s="13"/>
      <c r="AL2" s="13">
        <f>AI2+7</f>
        <v>45010</v>
      </c>
      <c r="AM2" s="15">
        <f>AJ2+7</f>
        <v>45011</v>
      </c>
      <c r="AN2" s="15"/>
      <c r="AO2" s="15">
        <f>AL2+7</f>
        <v>45017</v>
      </c>
      <c r="AP2" s="13">
        <f>AM2+7</f>
        <v>45018</v>
      </c>
      <c r="AQ2" s="13"/>
      <c r="AR2" s="13">
        <f>AO2+7</f>
        <v>45024</v>
      </c>
      <c r="AS2" s="15">
        <f>AP2+7</f>
        <v>45025</v>
      </c>
      <c r="AT2" s="15"/>
      <c r="AU2" s="15">
        <f>AR2+7</f>
        <v>45031</v>
      </c>
      <c r="AV2" s="13">
        <f>AS2+7</f>
        <v>45032</v>
      </c>
      <c r="AW2" s="13"/>
      <c r="AX2" s="13">
        <f>AU2+7</f>
        <v>45038</v>
      </c>
      <c r="AY2" s="15">
        <f>AV2+7</f>
        <v>45039</v>
      </c>
      <c r="AZ2" s="15"/>
      <c r="BA2" s="15">
        <f>AX2+7</f>
        <v>45045</v>
      </c>
      <c r="BB2" s="13">
        <f>AY2+7</f>
        <v>45046</v>
      </c>
      <c r="BC2" s="13"/>
      <c r="BD2" s="13">
        <f>BA2+7</f>
        <v>45052</v>
      </c>
      <c r="BE2" s="15">
        <f>BB2+7</f>
        <v>45053</v>
      </c>
      <c r="BF2" s="15"/>
      <c r="BG2" s="15">
        <f>BD2+7</f>
        <v>45059</v>
      </c>
      <c r="BH2" s="13">
        <f>BE2+7</f>
        <v>45060</v>
      </c>
      <c r="BI2" s="13"/>
      <c r="BJ2" s="13">
        <f>BG2+7</f>
        <v>45066</v>
      </c>
      <c r="BK2" s="15">
        <f>BH2+7</f>
        <v>45067</v>
      </c>
      <c r="BL2" s="15"/>
      <c r="BM2" s="15">
        <f>BJ2+7</f>
        <v>45073</v>
      </c>
      <c r="BN2" s="13">
        <f>BK2+7</f>
        <v>45074</v>
      </c>
      <c r="BO2" s="13"/>
      <c r="BP2" s="13">
        <f>BM2+7</f>
        <v>45080</v>
      </c>
      <c r="BQ2" s="15">
        <f>BN2+7</f>
        <v>45081</v>
      </c>
      <c r="BR2" s="15"/>
      <c r="BS2" s="15">
        <f>BP2+7</f>
        <v>45087</v>
      </c>
      <c r="BT2" s="13">
        <f>BQ2+7</f>
        <v>45088</v>
      </c>
      <c r="BU2" s="13"/>
      <c r="BV2" s="13">
        <f>BS2+7</f>
        <v>45094</v>
      </c>
      <c r="BW2" s="15">
        <f>BT2+7</f>
        <v>45095</v>
      </c>
      <c r="BX2" s="15"/>
      <c r="BY2" s="15">
        <f>BV2+7</f>
        <v>45101</v>
      </c>
      <c r="BZ2" s="13">
        <f>BW2+7</f>
        <v>45102</v>
      </c>
      <c r="CA2" s="13"/>
      <c r="CB2" s="13">
        <f>BY2+7</f>
        <v>45108</v>
      </c>
      <c r="CC2" s="15">
        <f>BZ2+7</f>
        <v>45109</v>
      </c>
      <c r="CD2" s="15"/>
      <c r="CE2" s="15">
        <f>CB2+7</f>
        <v>45115</v>
      </c>
      <c r="CF2" s="13">
        <f>CC2+7</f>
        <v>45116</v>
      </c>
      <c r="CG2" s="13"/>
      <c r="CH2" s="13">
        <f>CE2+7</f>
        <v>45122</v>
      </c>
      <c r="CI2" s="15">
        <f>CF2+7</f>
        <v>45123</v>
      </c>
      <c r="CJ2" s="15"/>
      <c r="CK2" s="15">
        <f>CH2+7</f>
        <v>45129</v>
      </c>
      <c r="CL2" s="13">
        <f>CI2+7</f>
        <v>45130</v>
      </c>
      <c r="CM2" s="13"/>
      <c r="CN2" s="13">
        <f>CK2+7</f>
        <v>45136</v>
      </c>
      <c r="CO2" s="15">
        <f>CL2+7</f>
        <v>45137</v>
      </c>
      <c r="CP2" s="15"/>
      <c r="CQ2" s="15">
        <f>CN2+7</f>
        <v>45143</v>
      </c>
      <c r="CR2" s="13">
        <f>CO2+7</f>
        <v>45144</v>
      </c>
      <c r="CS2" s="13"/>
      <c r="CT2" s="13">
        <f>CQ2+7</f>
        <v>45150</v>
      </c>
      <c r="CU2" s="15">
        <f>CR2+7</f>
        <v>45151</v>
      </c>
      <c r="CV2" s="15"/>
      <c r="CW2" s="15">
        <f>CT2+7</f>
        <v>45157</v>
      </c>
      <c r="CX2" s="13">
        <f>CU2+7</f>
        <v>45158</v>
      </c>
      <c r="CY2" s="13"/>
      <c r="CZ2" s="13">
        <f>CW2+7</f>
        <v>45164</v>
      </c>
      <c r="DA2" s="15">
        <f>CX2+7</f>
        <v>45165</v>
      </c>
      <c r="DB2" s="15"/>
      <c r="DC2" s="15">
        <f>CZ2+7</f>
        <v>45171</v>
      </c>
      <c r="DD2" s="13">
        <f>DA2+7</f>
        <v>45172</v>
      </c>
      <c r="DE2" s="13"/>
      <c r="DF2" s="13">
        <f>DC2+7</f>
        <v>45178</v>
      </c>
      <c r="DG2" s="15">
        <f>DD2+7</f>
        <v>45179</v>
      </c>
      <c r="DH2" s="15"/>
      <c r="DI2" s="15">
        <f>DF2+7</f>
        <v>45185</v>
      </c>
      <c r="DJ2" s="13">
        <f>DG2+7</f>
        <v>45186</v>
      </c>
      <c r="DK2" s="13"/>
      <c r="DL2" s="13">
        <f>DI2+7</f>
        <v>45192</v>
      </c>
      <c r="DM2" s="15">
        <f>DJ2+7</f>
        <v>45193</v>
      </c>
      <c r="DN2" s="15"/>
      <c r="DO2" s="15">
        <f>DL2+7</f>
        <v>45199</v>
      </c>
      <c r="DP2" s="13">
        <f>DM2+7</f>
        <v>45200</v>
      </c>
      <c r="DQ2" s="13"/>
      <c r="DR2" s="13">
        <f>DO2+7</f>
        <v>45206</v>
      </c>
      <c r="DS2" s="15">
        <f>DP2+7</f>
        <v>45207</v>
      </c>
      <c r="DT2" s="15"/>
      <c r="DU2" s="15">
        <f>DR2+7</f>
        <v>45213</v>
      </c>
      <c r="DV2" s="13">
        <f>DS2+7</f>
        <v>45214</v>
      </c>
      <c r="DW2" s="13"/>
      <c r="DX2" s="13">
        <f>DU2+7</f>
        <v>45220</v>
      </c>
      <c r="DY2" s="15">
        <f>DV2+7</f>
        <v>45221</v>
      </c>
      <c r="DZ2" s="15"/>
      <c r="EA2" s="15">
        <f>DX2+7</f>
        <v>45227</v>
      </c>
      <c r="EB2" s="13">
        <f>DY2+7</f>
        <v>45228</v>
      </c>
      <c r="EC2" s="13"/>
      <c r="ED2" s="13">
        <f>EA2+7</f>
        <v>45234</v>
      </c>
      <c r="EE2" s="15">
        <f>EB2+7</f>
        <v>45235</v>
      </c>
      <c r="EF2" s="15"/>
      <c r="EG2" s="15">
        <f>ED2+7</f>
        <v>45241</v>
      </c>
      <c r="EH2" s="13">
        <f>EE2+7</f>
        <v>45242</v>
      </c>
      <c r="EI2" s="13"/>
      <c r="EJ2" s="13">
        <f>EG2+7</f>
        <v>45248</v>
      </c>
      <c r="EK2" s="15">
        <f>EH2+7</f>
        <v>45249</v>
      </c>
      <c r="EL2" s="15"/>
      <c r="EM2" s="15">
        <f>EJ2+7</f>
        <v>45255</v>
      </c>
      <c r="EN2" s="13">
        <f>EK2+7</f>
        <v>45256</v>
      </c>
      <c r="EO2" s="13"/>
      <c r="EP2" s="13">
        <f>EM2+7</f>
        <v>45262</v>
      </c>
      <c r="EQ2" s="15">
        <f>EN2+7</f>
        <v>45263</v>
      </c>
      <c r="ER2" s="15"/>
      <c r="ES2" s="15">
        <f>EP2+7</f>
        <v>45269</v>
      </c>
      <c r="ET2" s="13">
        <f>EQ2+7</f>
        <v>45270</v>
      </c>
      <c r="EU2" s="13"/>
      <c r="EV2" s="13">
        <f>ES2+7</f>
        <v>45276</v>
      </c>
      <c r="EW2" s="15">
        <f>ET2+7</f>
        <v>45277</v>
      </c>
      <c r="EX2" s="15"/>
      <c r="EY2" s="15">
        <f>EV2+7</f>
        <v>45283</v>
      </c>
      <c r="EZ2" s="13">
        <f>EW2+7</f>
        <v>45284</v>
      </c>
      <c r="FA2" s="13"/>
      <c r="FB2" s="13">
        <f>EY2+7</f>
        <v>45290</v>
      </c>
      <c r="FC2" s="15">
        <f>EZ2+7</f>
        <v>45291</v>
      </c>
      <c r="FD2" s="15"/>
      <c r="FE2" s="15">
        <f>FB2+7</f>
        <v>45297</v>
      </c>
      <c r="FF2" s="13">
        <f>FC2+7</f>
        <v>45298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98" ht="25.5" customHeight="1">
      <c r="A4" s="183" t="s">
        <v>642</v>
      </c>
      <c r="E4" s="6"/>
      <c r="F4" s="507" t="s">
        <v>643</v>
      </c>
      <c r="G4" s="508"/>
      <c r="H4" s="508"/>
      <c r="I4" s="508"/>
      <c r="J4" s="508"/>
      <c r="K4" s="509"/>
      <c r="BG4" s="6"/>
      <c r="BH4" s="6"/>
      <c r="BI4" s="6"/>
      <c r="BJ4" s="6"/>
      <c r="BK4" s="6"/>
      <c r="BL4" s="6"/>
      <c r="BM4" s="6"/>
      <c r="BV4" s="6"/>
      <c r="BW4" s="6"/>
      <c r="BX4" s="6"/>
      <c r="BY4" s="6"/>
      <c r="BZ4" s="6"/>
      <c r="CA4" s="6"/>
      <c r="CB4" s="6"/>
      <c r="CC4"/>
      <c r="CD4"/>
      <c r="CE4"/>
      <c r="CL4" s="6"/>
      <c r="CM4" s="6"/>
      <c r="CN4" s="6"/>
      <c r="CO4" s="6"/>
      <c r="CP4" s="6"/>
      <c r="CQ4" s="6"/>
      <c r="CR4" s="6"/>
      <c r="CS4" s="6"/>
      <c r="CT4" s="6"/>
    </row>
  </sheetData>
  <sheetProtection/>
  <mergeCells count="14">
    <mergeCell ref="BP1:CA1"/>
    <mergeCell ref="CB1:CO1"/>
    <mergeCell ref="F4:K4"/>
    <mergeCell ref="C1:O1"/>
    <mergeCell ref="P1:AB1"/>
    <mergeCell ref="AC1:AN1"/>
    <mergeCell ref="AO1:BB1"/>
    <mergeCell ref="BC1:BO1"/>
    <mergeCell ref="CP1:DB1"/>
    <mergeCell ref="DC1:DO1"/>
    <mergeCell ref="DP1:EB1"/>
    <mergeCell ref="EC1:EO1"/>
    <mergeCell ref="EP1:FC1"/>
    <mergeCell ref="FD1:FF1"/>
  </mergeCells>
  <hyperlinks>
    <hyperlink ref="A2" r:id="rId1" display="FAI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2"/>
  <sheetViews>
    <sheetView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4.140625" style="6" customWidth="1"/>
    <col min="2" max="2" width="7.140625" style="6" customWidth="1"/>
    <col min="3" max="3" width="7.7109375" style="6" customWidth="1"/>
    <col min="4" max="4" width="7.140625" style="6" customWidth="1"/>
    <col min="5" max="5" width="7.140625" style="3" customWidth="1"/>
    <col min="6" max="6" width="7.7109375" style="4" customWidth="1"/>
    <col min="7" max="7" width="6.140625" style="5" customWidth="1"/>
    <col min="8" max="8" width="6.140625" style="4" customWidth="1"/>
    <col min="9" max="9" width="7.7109375" style="4" customWidth="1"/>
    <col min="10" max="10" width="6.140625" style="5" customWidth="1"/>
    <col min="11" max="11" width="7.140625" style="4" customWidth="1"/>
    <col min="12" max="12" width="7.7109375" style="4" customWidth="1"/>
    <col min="13" max="13" width="7.140625" style="5" customWidth="1"/>
    <col min="14" max="14" width="7.140625" style="4" customWidth="1"/>
    <col min="15" max="15" width="7.7109375" style="4" customWidth="1"/>
    <col min="16" max="16" width="7.140625" style="5" customWidth="1"/>
    <col min="17" max="17" width="7.140625" style="4" customWidth="1"/>
    <col min="18" max="18" width="7.7109375" style="4" customWidth="1"/>
    <col min="19" max="19" width="7.140625" style="5" customWidth="1"/>
    <col min="20" max="20" width="6.140625" style="4" customWidth="1"/>
    <col min="21" max="21" width="7.7109375" style="4" customWidth="1"/>
    <col min="22" max="22" width="6.140625" style="5" customWidth="1"/>
    <col min="23" max="23" width="6.140625" style="4" customWidth="1"/>
    <col min="24" max="24" width="7.7109375" style="4" customWidth="1"/>
    <col min="25" max="25" width="7.140625" style="5" customWidth="1"/>
    <col min="26" max="26" width="7.140625" style="4" customWidth="1"/>
    <col min="27" max="27" width="7.7109375" style="4" customWidth="1"/>
    <col min="28" max="28" width="7.140625" style="5" customWidth="1"/>
    <col min="29" max="29" width="7.140625" style="4" customWidth="1"/>
    <col min="30" max="30" width="7.7109375" style="4" customWidth="1"/>
    <col min="31" max="31" width="7.140625" style="5" customWidth="1"/>
    <col min="32" max="32" width="7.140625" style="4" customWidth="1"/>
    <col min="33" max="33" width="7.7109375" style="4" customWidth="1"/>
    <col min="34" max="34" width="6.140625" style="5" customWidth="1"/>
    <col min="35" max="35" width="6.140625" style="4" customWidth="1"/>
    <col min="36" max="36" width="7.7109375" style="4" customWidth="1"/>
    <col min="37" max="37" width="7.140625" style="5" customWidth="1"/>
    <col min="38" max="38" width="7.140625" style="4" customWidth="1"/>
    <col min="39" max="39" width="7.7109375" style="4" customWidth="1"/>
    <col min="40" max="40" width="7.140625" style="5" customWidth="1"/>
    <col min="41" max="41" width="7.140625" style="4" customWidth="1"/>
    <col min="42" max="42" width="7.7109375" style="4" customWidth="1"/>
    <col min="43" max="43" width="7.140625" style="5" customWidth="1"/>
    <col min="44" max="44" width="7.140625" style="4" customWidth="1"/>
    <col min="45" max="45" width="7.7109375" style="4" customWidth="1"/>
    <col min="46" max="46" width="6.140625" style="5" customWidth="1"/>
    <col min="47" max="47" width="6.140625" style="4" customWidth="1"/>
    <col min="48" max="48" width="7.7109375" style="4" customWidth="1"/>
    <col min="49" max="49" width="6.140625" style="5" customWidth="1"/>
    <col min="50" max="50" width="7.140625" style="4" customWidth="1"/>
    <col min="51" max="51" width="7.7109375" style="4" customWidth="1"/>
    <col min="52" max="52" width="7.140625" style="5" customWidth="1"/>
    <col min="53" max="53" width="7.140625" style="4" customWidth="1"/>
    <col min="54" max="54" width="7.7109375" style="4" customWidth="1"/>
    <col min="55" max="55" width="7.140625" style="5" customWidth="1"/>
    <col min="56" max="56" width="7.140625" style="4" customWidth="1"/>
    <col min="57" max="57" width="7.7109375" style="4" customWidth="1"/>
    <col min="58" max="58" width="7.140625" style="5" customWidth="1"/>
    <col min="59" max="59" width="7.140625" style="4" customWidth="1"/>
    <col min="60" max="60" width="7.7109375" style="4" customWidth="1"/>
    <col min="61" max="61" width="6.140625" style="5" customWidth="1"/>
    <col min="62" max="62" width="6.140625" style="4" customWidth="1"/>
    <col min="63" max="63" width="7.7109375" style="4" customWidth="1"/>
    <col min="64" max="64" width="7.140625" style="5" customWidth="1"/>
    <col min="65" max="65" width="7.140625" style="4" customWidth="1"/>
    <col min="66" max="66" width="7.7109375" style="4" customWidth="1"/>
    <col min="67" max="67" width="7.140625" style="5" customWidth="1"/>
    <col min="68" max="68" width="7.140625" style="4" customWidth="1"/>
    <col min="69" max="69" width="7.7109375" style="4" customWidth="1"/>
    <col min="70" max="70" width="7.140625" style="5" customWidth="1"/>
    <col min="71" max="71" width="7.140625" style="4" customWidth="1"/>
    <col min="72" max="72" width="7.7109375" style="4" customWidth="1"/>
    <col min="73" max="73" width="6.140625" style="5" customWidth="1"/>
    <col min="74" max="74" width="6.140625" style="4" customWidth="1"/>
    <col min="75" max="75" width="7.7109375" style="4" customWidth="1"/>
    <col min="76" max="76" width="7.140625" style="5" customWidth="1"/>
    <col min="77" max="77" width="7.140625" style="4" customWidth="1"/>
    <col min="78" max="78" width="7.7109375" style="4" customWidth="1"/>
    <col min="79" max="79" width="7.140625" style="5" customWidth="1"/>
    <col min="80" max="80" width="7.140625" style="4" customWidth="1"/>
    <col min="81" max="81" width="7.7109375" style="4" customWidth="1"/>
    <col min="82" max="82" width="7.140625" style="5" customWidth="1"/>
    <col min="83" max="83" width="7.140625" style="4" customWidth="1"/>
    <col min="84" max="84" width="7.7109375" style="4" customWidth="1"/>
    <col min="85" max="85" width="7.140625" style="5" customWidth="1"/>
    <col min="86" max="16384" width="9.140625" style="6" customWidth="1"/>
  </cols>
  <sheetData>
    <row r="1" spans="1:4" ht="12.75">
      <c r="A1" s="67">
        <v>2005</v>
      </c>
      <c r="B1" s="2"/>
      <c r="C1" s="2"/>
      <c r="D1" s="2"/>
    </row>
    <row r="2" spans="1:85" ht="12.75">
      <c r="A2" s="68" t="s">
        <v>87</v>
      </c>
      <c r="B2" s="216" t="s">
        <v>72</v>
      </c>
      <c r="C2" s="216"/>
      <c r="D2" s="216"/>
      <c r="E2" s="216"/>
      <c r="F2" s="216"/>
      <c r="G2" s="217" t="s">
        <v>1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6" t="s">
        <v>6</v>
      </c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7" t="s">
        <v>11</v>
      </c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6" t="s">
        <v>17</v>
      </c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7" t="s">
        <v>26</v>
      </c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6" t="s">
        <v>37</v>
      </c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8"/>
      <c r="CG2" s="9" t="s">
        <v>73</v>
      </c>
    </row>
    <row r="3" spans="1:85" ht="12.75">
      <c r="A3" s="69" t="s">
        <v>75</v>
      </c>
      <c r="B3" s="15">
        <f>DATE(A1,3,20)</f>
        <v>38431</v>
      </c>
      <c r="C3" s="11"/>
      <c r="D3" s="12">
        <f>B3+6</f>
        <v>38437</v>
      </c>
      <c r="E3" s="13">
        <f>B3+7</f>
        <v>38438</v>
      </c>
      <c r="F3" s="13"/>
      <c r="G3" s="14">
        <f>E3+6</f>
        <v>38444</v>
      </c>
      <c r="H3" s="15">
        <f>E3+7</f>
        <v>38445</v>
      </c>
      <c r="I3" s="15"/>
      <c r="J3" s="12">
        <f>G3+7</f>
        <v>38451</v>
      </c>
      <c r="K3" s="13">
        <f>H3+7</f>
        <v>38452</v>
      </c>
      <c r="L3" s="13"/>
      <c r="M3" s="14">
        <f>J3+7</f>
        <v>38458</v>
      </c>
      <c r="N3" s="15">
        <f>K3+7</f>
        <v>38459</v>
      </c>
      <c r="O3" s="15"/>
      <c r="P3" s="12">
        <f>M3+7</f>
        <v>38465</v>
      </c>
      <c r="Q3" s="13">
        <f>N3+7</f>
        <v>38466</v>
      </c>
      <c r="R3" s="13"/>
      <c r="S3" s="14">
        <f>P3+7</f>
        <v>38472</v>
      </c>
      <c r="T3" s="15">
        <f>Q3+7</f>
        <v>38473</v>
      </c>
      <c r="U3" s="15"/>
      <c r="V3" s="12">
        <f>S3+7</f>
        <v>38479</v>
      </c>
      <c r="W3" s="13">
        <f>T3+7</f>
        <v>38480</v>
      </c>
      <c r="X3" s="13"/>
      <c r="Y3" s="14">
        <f>V3+7</f>
        <v>38486</v>
      </c>
      <c r="Z3" s="15">
        <f>W3+7</f>
        <v>38487</v>
      </c>
      <c r="AA3" s="15"/>
      <c r="AB3" s="12">
        <f>Y3+7</f>
        <v>38493</v>
      </c>
      <c r="AC3" s="13">
        <f>Z3+7</f>
        <v>38494</v>
      </c>
      <c r="AD3" s="13"/>
      <c r="AE3" s="14">
        <f>AB3+7</f>
        <v>38500</v>
      </c>
      <c r="AF3" s="15">
        <f>AC3+7</f>
        <v>38501</v>
      </c>
      <c r="AG3" s="15"/>
      <c r="AH3" s="12">
        <f>AE3+7</f>
        <v>38507</v>
      </c>
      <c r="AI3" s="13">
        <f>AF3+7</f>
        <v>38508</v>
      </c>
      <c r="AJ3" s="13"/>
      <c r="AK3" s="14">
        <f>AH3+7</f>
        <v>38514</v>
      </c>
      <c r="AL3" s="15">
        <f>AI3+7</f>
        <v>38515</v>
      </c>
      <c r="AM3" s="15"/>
      <c r="AN3" s="12">
        <f>AK3+7</f>
        <v>38521</v>
      </c>
      <c r="AO3" s="13">
        <f>AL3+7</f>
        <v>38522</v>
      </c>
      <c r="AP3" s="13"/>
      <c r="AQ3" s="14">
        <f>AN3+7</f>
        <v>38528</v>
      </c>
      <c r="AR3" s="15">
        <f>AO3+7</f>
        <v>38529</v>
      </c>
      <c r="AS3" s="15"/>
      <c r="AT3" s="12">
        <f>AQ3+7</f>
        <v>38535</v>
      </c>
      <c r="AU3" s="13">
        <f>AR3+7</f>
        <v>38536</v>
      </c>
      <c r="AV3" s="13"/>
      <c r="AW3" s="14">
        <f>AT3+7</f>
        <v>38542</v>
      </c>
      <c r="AX3" s="15">
        <f>AU3+7</f>
        <v>38543</v>
      </c>
      <c r="AY3" s="15"/>
      <c r="AZ3" s="12">
        <f>AW3+7</f>
        <v>38549</v>
      </c>
      <c r="BA3" s="13">
        <f>AX3+7</f>
        <v>38550</v>
      </c>
      <c r="BB3" s="13"/>
      <c r="BC3" s="14">
        <f>AZ3+7</f>
        <v>38556</v>
      </c>
      <c r="BD3" s="15">
        <f>BA3+7</f>
        <v>38557</v>
      </c>
      <c r="BE3" s="15"/>
      <c r="BF3" s="12">
        <f>BC3+7</f>
        <v>38563</v>
      </c>
      <c r="BG3" s="13">
        <f>BD3+7</f>
        <v>38564</v>
      </c>
      <c r="BH3" s="13"/>
      <c r="BI3" s="14">
        <f>BF3+7</f>
        <v>38570</v>
      </c>
      <c r="BJ3" s="15">
        <f>BG3+7</f>
        <v>38571</v>
      </c>
      <c r="BK3" s="15"/>
      <c r="BL3" s="12">
        <f>BI3+7</f>
        <v>38577</v>
      </c>
      <c r="BM3" s="13">
        <f>BJ3+7</f>
        <v>38578</v>
      </c>
      <c r="BN3" s="13"/>
      <c r="BO3" s="14">
        <f>BL3+7</f>
        <v>38584</v>
      </c>
      <c r="BP3" s="15">
        <f>BM3+7</f>
        <v>38585</v>
      </c>
      <c r="BQ3" s="15"/>
      <c r="BR3" s="12">
        <f>BO3+7</f>
        <v>38591</v>
      </c>
      <c r="BS3" s="13">
        <f>BP3+7</f>
        <v>38592</v>
      </c>
      <c r="BT3" s="13"/>
      <c r="BU3" s="14">
        <f>BR3+7</f>
        <v>38598</v>
      </c>
      <c r="BV3" s="15">
        <f>BS3+7</f>
        <v>38599</v>
      </c>
      <c r="BW3" s="15"/>
      <c r="BX3" s="12">
        <f>BU3+7</f>
        <v>38605</v>
      </c>
      <c r="BY3" s="13">
        <f>BV3+7</f>
        <v>38606</v>
      </c>
      <c r="BZ3" s="13"/>
      <c r="CA3" s="14">
        <f>BX3+7</f>
        <v>38612</v>
      </c>
      <c r="CB3" s="15">
        <f>BY3+7</f>
        <v>38613</v>
      </c>
      <c r="CC3" s="15"/>
      <c r="CD3" s="12">
        <f>CA3+7</f>
        <v>38619</v>
      </c>
      <c r="CE3" s="13">
        <f>CB3+7</f>
        <v>38620</v>
      </c>
      <c r="CF3" s="13"/>
      <c r="CG3" s="14">
        <f>CD3+7</f>
        <v>38626</v>
      </c>
    </row>
    <row r="4" spans="1:85" ht="25.5">
      <c r="A4" s="84" t="s">
        <v>139</v>
      </c>
      <c r="B4" s="7"/>
      <c r="C4" s="251" t="s">
        <v>140</v>
      </c>
      <c r="D4" s="252"/>
      <c r="E4" s="252"/>
      <c r="F4" s="252"/>
      <c r="G4" s="252"/>
      <c r="H4" s="252"/>
      <c r="I4" s="253"/>
      <c r="J4" s="16"/>
      <c r="K4" s="17"/>
      <c r="L4" s="17"/>
      <c r="M4" s="16"/>
      <c r="N4" s="17"/>
      <c r="O4" s="17"/>
      <c r="P4" s="16"/>
      <c r="Q4" s="17"/>
      <c r="R4" s="17"/>
      <c r="S4" s="16"/>
      <c r="T4" s="17"/>
      <c r="U4" s="17"/>
      <c r="V4" s="16"/>
      <c r="W4" s="17"/>
      <c r="X4" s="17"/>
      <c r="Y4" s="16"/>
      <c r="Z4" s="17"/>
      <c r="AA4" s="17"/>
      <c r="AB4" s="16"/>
      <c r="AC4" s="17"/>
      <c r="AD4" s="17"/>
      <c r="AE4" s="16"/>
      <c r="AF4" s="17"/>
      <c r="AG4" s="17"/>
      <c r="AH4" s="16"/>
      <c r="AI4" s="17"/>
      <c r="AJ4" s="17"/>
      <c r="AK4" s="16"/>
      <c r="AL4" s="17"/>
      <c r="AM4" s="17"/>
      <c r="AN4" s="16"/>
      <c r="AO4" s="17"/>
      <c r="AP4" s="17"/>
      <c r="AQ4" s="16"/>
      <c r="AR4" s="17"/>
      <c r="AS4" s="17"/>
      <c r="AT4" s="17"/>
      <c r="AU4" s="23"/>
      <c r="AV4" s="17"/>
      <c r="AW4" s="16"/>
      <c r="AX4" s="17"/>
      <c r="AY4" s="17"/>
      <c r="AZ4" s="16"/>
      <c r="BA4" s="17"/>
      <c r="BB4" s="17"/>
      <c r="BC4" s="16"/>
      <c r="BD4" s="17"/>
      <c r="BE4" s="17"/>
      <c r="BF4" s="16"/>
      <c r="BG4" s="17"/>
      <c r="BH4" s="17"/>
      <c r="BI4" s="16"/>
      <c r="BJ4" s="17"/>
      <c r="BK4" s="17"/>
      <c r="BL4" s="16"/>
      <c r="BM4" s="17"/>
      <c r="BN4" s="17"/>
      <c r="BO4" s="16"/>
      <c r="BP4" s="17"/>
      <c r="BQ4" s="17"/>
      <c r="BR4" s="16"/>
      <c r="BS4" s="17"/>
      <c r="BT4" s="17"/>
      <c r="BU4" s="16"/>
      <c r="BV4" s="17"/>
      <c r="BW4" s="17"/>
      <c r="BX4" s="16"/>
      <c r="BY4" s="17"/>
      <c r="BZ4" s="17"/>
      <c r="CA4" s="16"/>
      <c r="CB4" s="17"/>
      <c r="CC4" s="17"/>
      <c r="CD4" s="16"/>
      <c r="CE4" s="17"/>
      <c r="CF4" s="17"/>
      <c r="CG4" s="16"/>
    </row>
    <row r="5" spans="1:85" ht="25.5">
      <c r="A5" s="86" t="s">
        <v>151</v>
      </c>
      <c r="B5" s="7"/>
      <c r="D5" s="85"/>
      <c r="E5" s="6"/>
      <c r="F5" s="6"/>
      <c r="G5" s="85"/>
      <c r="H5" s="6"/>
      <c r="I5" s="6"/>
      <c r="J5" s="16"/>
      <c r="K5" s="17"/>
      <c r="L5" s="17"/>
      <c r="M5" s="16"/>
      <c r="N5" s="17"/>
      <c r="O5" s="17"/>
      <c r="P5" s="16"/>
      <c r="Q5" s="17"/>
      <c r="R5" s="17"/>
      <c r="S5" s="244" t="s">
        <v>152</v>
      </c>
      <c r="T5" s="228"/>
      <c r="U5" s="228"/>
      <c r="V5" s="229"/>
      <c r="W5" s="17"/>
      <c r="X5" s="17"/>
      <c r="Y5" s="16"/>
      <c r="Z5" s="17"/>
      <c r="AA5" s="17"/>
      <c r="AB5" s="16"/>
      <c r="AC5" s="17"/>
      <c r="AD5" s="17"/>
      <c r="AE5" s="16"/>
      <c r="AF5" s="17"/>
      <c r="AG5" s="17"/>
      <c r="AH5" s="16"/>
      <c r="AI5" s="17"/>
      <c r="AJ5" s="17"/>
      <c r="AK5" s="16"/>
      <c r="AL5" s="17"/>
      <c r="AM5" s="17"/>
      <c r="AN5" s="16"/>
      <c r="AO5" s="17"/>
      <c r="AP5" s="17"/>
      <c r="AQ5" s="16"/>
      <c r="AR5" s="17"/>
      <c r="AS5" s="17"/>
      <c r="AT5" s="17"/>
      <c r="AU5" s="23"/>
      <c r="AV5" s="17"/>
      <c r="AW5" s="16"/>
      <c r="AX5" s="17"/>
      <c r="AY5" s="17"/>
      <c r="AZ5" s="16"/>
      <c r="BA5" s="17"/>
      <c r="BB5" s="17"/>
      <c r="BC5" s="16"/>
      <c r="BD5" s="17"/>
      <c r="BE5" s="17"/>
      <c r="BF5" s="16"/>
      <c r="BG5" s="17"/>
      <c r="BH5" s="17"/>
      <c r="BI5" s="16"/>
      <c r="BJ5" s="17"/>
      <c r="BK5" s="17"/>
      <c r="BL5" s="16"/>
      <c r="BM5" s="17"/>
      <c r="BN5" s="17"/>
      <c r="BO5" s="16"/>
      <c r="BP5" s="17"/>
      <c r="BQ5" s="17"/>
      <c r="BR5" s="16"/>
      <c r="BS5" s="17"/>
      <c r="BT5" s="17"/>
      <c r="BU5" s="16"/>
      <c r="BV5" s="17"/>
      <c r="BW5" s="17"/>
      <c r="BX5" s="16"/>
      <c r="BY5" s="17"/>
      <c r="BZ5" s="17"/>
      <c r="CA5" s="16"/>
      <c r="CB5" s="17"/>
      <c r="CC5" s="17"/>
      <c r="CD5" s="16"/>
      <c r="CE5" s="17"/>
      <c r="CF5" s="17"/>
      <c r="CG5" s="16"/>
    </row>
    <row r="6" spans="1:85" ht="38.25">
      <c r="A6" s="87" t="s">
        <v>130</v>
      </c>
      <c r="B6" s="7"/>
      <c r="D6" s="27"/>
      <c r="E6" s="6"/>
      <c r="F6" s="6"/>
      <c r="G6" s="27"/>
      <c r="H6" s="6"/>
      <c r="I6" s="6"/>
      <c r="J6" s="16"/>
      <c r="K6" s="17"/>
      <c r="L6" s="17"/>
      <c r="M6" s="16"/>
      <c r="N6" s="17"/>
      <c r="O6" s="17"/>
      <c r="P6" s="16"/>
      <c r="Q6" s="17"/>
      <c r="R6" s="17"/>
      <c r="S6" s="230" t="s">
        <v>131</v>
      </c>
      <c r="T6" s="214"/>
      <c r="U6" s="214"/>
      <c r="V6" s="215"/>
      <c r="W6" s="17"/>
      <c r="X6" s="17"/>
      <c r="Y6" s="16"/>
      <c r="Z6" s="17"/>
      <c r="AA6" s="17"/>
      <c r="AB6" s="16"/>
      <c r="AC6" s="17"/>
      <c r="AD6" s="17"/>
      <c r="AE6" s="16"/>
      <c r="AF6" s="17"/>
      <c r="AG6" s="17"/>
      <c r="AH6" s="16"/>
      <c r="AI6" s="17"/>
      <c r="AJ6" s="17"/>
      <c r="AK6" s="16"/>
      <c r="AL6" s="17"/>
      <c r="AM6" s="17"/>
      <c r="AN6" s="16"/>
      <c r="AO6" s="17"/>
      <c r="AP6" s="17"/>
      <c r="AQ6" s="16"/>
      <c r="AR6" s="17"/>
      <c r="AS6" s="17"/>
      <c r="AT6" s="17"/>
      <c r="AU6" s="23"/>
      <c r="AV6" s="17"/>
      <c r="AW6" s="16"/>
      <c r="AX6" s="17"/>
      <c r="AY6" s="17"/>
      <c r="AZ6" s="16"/>
      <c r="BA6" s="17"/>
      <c r="BB6" s="17"/>
      <c r="BC6" s="16"/>
      <c r="BD6" s="17"/>
      <c r="BE6" s="17"/>
      <c r="BF6" s="16"/>
      <c r="BG6" s="17"/>
      <c r="BH6" s="17"/>
      <c r="BI6" s="16"/>
      <c r="BJ6" s="17"/>
      <c r="BK6" s="17"/>
      <c r="BL6" s="16"/>
      <c r="BM6" s="17"/>
      <c r="BN6" s="17"/>
      <c r="BO6" s="16"/>
      <c r="BP6" s="17"/>
      <c r="BQ6" s="17"/>
      <c r="BR6" s="16"/>
      <c r="BS6" s="17"/>
      <c r="BT6" s="17"/>
      <c r="BU6" s="16"/>
      <c r="BV6" s="17"/>
      <c r="BW6" s="17"/>
      <c r="BX6" s="16"/>
      <c r="BY6" s="17"/>
      <c r="BZ6" s="17"/>
      <c r="CA6" s="16"/>
      <c r="CB6" s="17"/>
      <c r="CC6" s="17"/>
      <c r="CD6" s="16"/>
      <c r="CE6" s="17"/>
      <c r="CF6" s="17"/>
      <c r="CG6" s="16"/>
    </row>
    <row r="7" spans="1:85" ht="25.5">
      <c r="A7" s="84" t="s">
        <v>128</v>
      </c>
      <c r="B7" s="7"/>
      <c r="C7" s="18"/>
      <c r="D7" s="25"/>
      <c r="E7" s="6"/>
      <c r="F7" s="6"/>
      <c r="G7" s="27"/>
      <c r="H7" s="18"/>
      <c r="I7" s="18"/>
      <c r="J7" s="16"/>
      <c r="K7" s="17"/>
      <c r="L7" s="17"/>
      <c r="M7" s="16"/>
      <c r="N7" s="17"/>
      <c r="O7" s="17"/>
      <c r="P7" s="16"/>
      <c r="Q7" s="17"/>
      <c r="R7" s="17"/>
      <c r="S7" s="240" t="s">
        <v>129</v>
      </c>
      <c r="T7" s="212"/>
      <c r="U7" s="212"/>
      <c r="V7" s="212"/>
      <c r="W7" s="212"/>
      <c r="X7" s="17"/>
      <c r="Y7" s="16"/>
      <c r="Z7" s="17"/>
      <c r="AA7" s="17"/>
      <c r="AB7" s="16"/>
      <c r="AC7" s="17"/>
      <c r="AD7" s="17"/>
      <c r="AE7" s="16"/>
      <c r="AF7" s="17"/>
      <c r="AG7" s="17"/>
      <c r="AH7" s="16"/>
      <c r="AI7" s="17"/>
      <c r="AJ7" s="17"/>
      <c r="AK7" s="16"/>
      <c r="AL7" s="17"/>
      <c r="AM7" s="17"/>
      <c r="AN7" s="16"/>
      <c r="AO7" s="17"/>
      <c r="AP7" s="17"/>
      <c r="AQ7" s="16"/>
      <c r="AR7" s="17"/>
      <c r="AS7" s="17"/>
      <c r="AT7" s="17"/>
      <c r="AU7" s="23"/>
      <c r="AV7" s="17"/>
      <c r="AW7" s="16"/>
      <c r="AX7" s="17"/>
      <c r="AY7" s="17"/>
      <c r="AZ7" s="16"/>
      <c r="BA7" s="17"/>
      <c r="BB7" s="17"/>
      <c r="BC7" s="16"/>
      <c r="BD7" s="17"/>
      <c r="BE7" s="17"/>
      <c r="BF7" s="16"/>
      <c r="BG7" s="17"/>
      <c r="BH7" s="17"/>
      <c r="BI7" s="16"/>
      <c r="BJ7" s="17"/>
      <c r="BK7" s="17"/>
      <c r="BL7" s="16"/>
      <c r="BM7" s="17"/>
      <c r="BN7" s="17"/>
      <c r="BO7" s="16"/>
      <c r="BP7" s="17"/>
      <c r="BQ7" s="17"/>
      <c r="BR7" s="16"/>
      <c r="BS7" s="17"/>
      <c r="BT7" s="17"/>
      <c r="BU7" s="16"/>
      <c r="BV7" s="17"/>
      <c r="BW7" s="17"/>
      <c r="BX7" s="16"/>
      <c r="BY7" s="17"/>
      <c r="BZ7" s="17"/>
      <c r="CA7" s="16"/>
      <c r="CB7" s="17"/>
      <c r="CC7" s="17"/>
      <c r="CD7" s="16"/>
      <c r="CE7" s="17"/>
      <c r="CF7" s="17"/>
      <c r="CG7" s="16"/>
    </row>
    <row r="8" spans="1:47" ht="25.5">
      <c r="A8" s="91" t="s">
        <v>125</v>
      </c>
      <c r="AC8" s="248" t="s">
        <v>111</v>
      </c>
      <c r="AD8" s="249"/>
      <c r="AE8" s="249"/>
      <c r="AF8" s="249"/>
      <c r="AG8" s="249"/>
      <c r="AH8" s="250"/>
      <c r="AI8" s="6"/>
      <c r="AJ8" s="6"/>
      <c r="AT8" s="4"/>
      <c r="AU8" s="3"/>
    </row>
    <row r="9" spans="1:47" ht="27.75" customHeight="1">
      <c r="A9" s="88" t="s">
        <v>136</v>
      </c>
      <c r="AB9" s="4"/>
      <c r="AC9" s="6"/>
      <c r="AD9" s="241" t="s">
        <v>123</v>
      </c>
      <c r="AE9" s="242"/>
      <c r="AF9" s="242"/>
      <c r="AG9" s="242"/>
      <c r="AH9" s="242"/>
      <c r="AI9" s="243"/>
      <c r="AJ9" s="6"/>
      <c r="AT9" s="4"/>
      <c r="AU9" s="3"/>
    </row>
    <row r="10" spans="1:85" ht="24.75" customHeight="1">
      <c r="A10" s="84" t="s">
        <v>137</v>
      </c>
      <c r="B10" s="7"/>
      <c r="C10" s="18"/>
      <c r="D10" s="18"/>
      <c r="E10" s="24"/>
      <c r="F10" s="18"/>
      <c r="G10" s="25"/>
      <c r="H10" s="18"/>
      <c r="I10" s="18"/>
      <c r="J10" s="16"/>
      <c r="K10" s="17"/>
      <c r="L10" s="17"/>
      <c r="M10" s="16"/>
      <c r="N10" s="17"/>
      <c r="O10" s="17"/>
      <c r="P10" s="16"/>
      <c r="Q10" s="17"/>
      <c r="R10" s="17"/>
      <c r="S10" s="16"/>
      <c r="T10" s="17"/>
      <c r="U10" s="17"/>
      <c r="V10" s="16"/>
      <c r="W10" s="17"/>
      <c r="X10" s="17"/>
      <c r="Y10" s="16"/>
      <c r="Z10" s="17"/>
      <c r="AA10" s="17"/>
      <c r="AB10" s="256" t="s">
        <v>135</v>
      </c>
      <c r="AC10" s="211"/>
      <c r="AD10" s="211"/>
      <c r="AE10" s="211"/>
      <c r="AF10" s="211"/>
      <c r="AG10" s="211"/>
      <c r="AH10" s="211"/>
      <c r="AI10" s="212"/>
      <c r="AJ10" s="6"/>
      <c r="AK10" s="27"/>
      <c r="AL10" s="17"/>
      <c r="AM10" s="17"/>
      <c r="AN10" s="16"/>
      <c r="AO10" s="17"/>
      <c r="AP10" s="17"/>
      <c r="AQ10" s="16"/>
      <c r="AR10" s="17"/>
      <c r="AS10" s="17"/>
      <c r="AT10" s="17"/>
      <c r="AU10" s="23"/>
      <c r="AV10" s="17"/>
      <c r="AW10" s="16"/>
      <c r="AX10" s="17"/>
      <c r="AY10" s="17"/>
      <c r="AZ10" s="16"/>
      <c r="BA10" s="17"/>
      <c r="BB10" s="17"/>
      <c r="BC10" s="16"/>
      <c r="BD10" s="17"/>
      <c r="BE10" s="17"/>
      <c r="BF10" s="16"/>
      <c r="BG10" s="17"/>
      <c r="BH10" s="17"/>
      <c r="BI10" s="16"/>
      <c r="BJ10" s="17"/>
      <c r="BK10" s="17"/>
      <c r="BL10" s="16"/>
      <c r="BM10" s="17"/>
      <c r="BN10" s="17"/>
      <c r="BO10" s="16"/>
      <c r="BP10" s="17"/>
      <c r="BQ10" s="17"/>
      <c r="BR10" s="16"/>
      <c r="BS10" s="17"/>
      <c r="BT10" s="17"/>
      <c r="BU10" s="16"/>
      <c r="BV10" s="17"/>
      <c r="BW10" s="17"/>
      <c r="BX10" s="16"/>
      <c r="BY10" s="17"/>
      <c r="BZ10" s="17"/>
      <c r="CA10" s="16"/>
      <c r="CB10" s="17"/>
      <c r="CC10" s="17"/>
      <c r="CD10" s="16"/>
      <c r="CE10" s="17"/>
      <c r="CF10" s="17"/>
      <c r="CG10" s="16"/>
    </row>
    <row r="11" spans="1:52" ht="25.5" customHeight="1">
      <c r="A11" s="88" t="s">
        <v>138</v>
      </c>
      <c r="AM11" s="241" t="s">
        <v>134</v>
      </c>
      <c r="AN11" s="242"/>
      <c r="AO11" s="242"/>
      <c r="AP11" s="242"/>
      <c r="AQ11" s="243"/>
      <c r="AT11" s="4"/>
      <c r="AU11" s="70"/>
      <c r="AV11" s="71"/>
      <c r="AW11" s="72"/>
      <c r="AZ11" s="72"/>
    </row>
    <row r="12" spans="1:53" ht="25.5" customHeight="1">
      <c r="A12" s="66" t="s">
        <v>109</v>
      </c>
      <c r="B12" s="19"/>
      <c r="C12" s="20"/>
      <c r="D12" s="20"/>
      <c r="AR12" s="245" t="s">
        <v>105</v>
      </c>
      <c r="AS12" s="246"/>
      <c r="AT12" s="247"/>
      <c r="AU12" s="234" t="s">
        <v>145</v>
      </c>
      <c r="AV12" s="235"/>
      <c r="AW12" s="235"/>
      <c r="AX12" s="235"/>
      <c r="AY12" s="235"/>
      <c r="AZ12" s="235"/>
      <c r="BA12" s="236"/>
    </row>
    <row r="13" spans="1:57" ht="25.5" customHeight="1">
      <c r="A13" s="66" t="s">
        <v>110</v>
      </c>
      <c r="B13" s="19"/>
      <c r="C13" s="20"/>
      <c r="D13" s="20"/>
      <c r="AV13" s="57" t="s">
        <v>40</v>
      </c>
      <c r="AW13" s="234" t="s">
        <v>146</v>
      </c>
      <c r="AX13" s="235"/>
      <c r="AY13" s="235"/>
      <c r="AZ13" s="235"/>
      <c r="BA13" s="235"/>
      <c r="BB13" s="235"/>
      <c r="BC13" s="235"/>
      <c r="BD13" s="236"/>
      <c r="BE13" s="6"/>
    </row>
    <row r="14" spans="1:57" ht="25.5">
      <c r="A14" s="91" t="s">
        <v>142</v>
      </c>
      <c r="AW14" s="6"/>
      <c r="AX14" s="248" t="s">
        <v>141</v>
      </c>
      <c r="AY14" s="249"/>
      <c r="AZ14" s="249"/>
      <c r="BA14" s="249"/>
      <c r="BB14" s="249"/>
      <c r="BC14" s="250"/>
      <c r="BD14" s="6"/>
      <c r="BE14" s="6"/>
    </row>
    <row r="15" spans="1:58" ht="12.75">
      <c r="A15" s="89" t="s">
        <v>121</v>
      </c>
      <c r="AW15" s="27"/>
      <c r="AX15" s="6"/>
      <c r="AY15" s="6"/>
      <c r="BB15" s="237" t="s">
        <v>122</v>
      </c>
      <c r="BC15" s="238"/>
      <c r="BD15" s="239"/>
      <c r="BE15" s="239"/>
      <c r="BF15" s="199"/>
    </row>
    <row r="16" spans="1:64" ht="12.75">
      <c r="A16" s="73" t="s">
        <v>119</v>
      </c>
      <c r="AW16" s="27"/>
      <c r="AX16" s="6"/>
      <c r="AY16" s="6"/>
      <c r="AZ16" s="27"/>
      <c r="BA16" s="6"/>
      <c r="BB16" s="6"/>
      <c r="BC16" s="260" t="s">
        <v>120</v>
      </c>
      <c r="BD16" s="261"/>
      <c r="BE16" s="261"/>
      <c r="BF16" s="261"/>
      <c r="BG16" s="262"/>
      <c r="BI16" s="72"/>
      <c r="BL16" s="72"/>
    </row>
    <row r="17" spans="1:64" ht="25.5" customHeight="1">
      <c r="A17" s="66" t="s">
        <v>144</v>
      </c>
      <c r="B17" s="19"/>
      <c r="C17" s="20"/>
      <c r="D17" s="20"/>
      <c r="BF17" s="263" t="s">
        <v>143</v>
      </c>
      <c r="BG17" s="264"/>
      <c r="BH17" s="265"/>
      <c r="BI17" s="265"/>
      <c r="BJ17" s="265"/>
      <c r="BK17" s="265"/>
      <c r="BL17" s="266"/>
    </row>
    <row r="18" spans="1:65" ht="12.75">
      <c r="A18" s="58" t="s">
        <v>107</v>
      </c>
      <c r="B18" s="19"/>
      <c r="C18" s="20"/>
      <c r="D18" s="20"/>
      <c r="BF18" s="257" t="s">
        <v>118</v>
      </c>
      <c r="BG18" s="258"/>
      <c r="BH18" s="258"/>
      <c r="BI18" s="258"/>
      <c r="BJ18" s="258"/>
      <c r="BK18" s="258"/>
      <c r="BL18" s="259"/>
      <c r="BM18" s="6"/>
    </row>
    <row r="19" spans="1:66" ht="25.5">
      <c r="A19" s="91" t="s">
        <v>126</v>
      </c>
      <c r="BF19" s="6"/>
      <c r="BG19" s="248" t="s">
        <v>112</v>
      </c>
      <c r="BH19" s="249"/>
      <c r="BI19" s="249"/>
      <c r="BJ19" s="249"/>
      <c r="BK19" s="249"/>
      <c r="BL19" s="250"/>
      <c r="BM19" s="6"/>
      <c r="BN19" s="6"/>
    </row>
    <row r="20" spans="1:66" ht="25.5">
      <c r="A20" s="91" t="s">
        <v>127</v>
      </c>
      <c r="BF20" s="6"/>
      <c r="BG20" s="248" t="s">
        <v>113</v>
      </c>
      <c r="BH20" s="249"/>
      <c r="BI20" s="249"/>
      <c r="BJ20" s="249"/>
      <c r="BK20" s="249"/>
      <c r="BL20" s="250"/>
      <c r="BM20" s="6"/>
      <c r="BN20" s="6"/>
    </row>
    <row r="21" spans="1:85" ht="25.5" customHeight="1">
      <c r="A21" s="90" t="s">
        <v>116</v>
      </c>
      <c r="B21" s="21"/>
      <c r="C21" s="22"/>
      <c r="D21" s="22"/>
      <c r="E21" s="23"/>
      <c r="F21" s="17"/>
      <c r="G21" s="16"/>
      <c r="H21" s="17"/>
      <c r="I21" s="17"/>
      <c r="J21" s="16"/>
      <c r="K21" s="17"/>
      <c r="L21" s="17"/>
      <c r="M21" s="16"/>
      <c r="N21" s="17"/>
      <c r="O21" s="17"/>
      <c r="P21" s="16"/>
      <c r="Q21" s="17"/>
      <c r="R21" s="17"/>
      <c r="S21" s="16"/>
      <c r="T21" s="17"/>
      <c r="U21" s="17"/>
      <c r="V21" s="16"/>
      <c r="W21" s="17"/>
      <c r="X21" s="17"/>
      <c r="Y21" s="16"/>
      <c r="Z21" s="17"/>
      <c r="AA21" s="17"/>
      <c r="AB21" s="16"/>
      <c r="AC21" s="17"/>
      <c r="AD21" s="17"/>
      <c r="AE21" s="16"/>
      <c r="AF21" s="17"/>
      <c r="AG21" s="17"/>
      <c r="AH21" s="16"/>
      <c r="AI21" s="17"/>
      <c r="AJ21" s="17"/>
      <c r="AK21" s="16"/>
      <c r="AL21" s="17"/>
      <c r="AM21" s="17"/>
      <c r="AN21" s="16"/>
      <c r="AO21" s="17"/>
      <c r="AP21" s="17"/>
      <c r="AQ21" s="16"/>
      <c r="AR21" s="17"/>
      <c r="AS21" s="17"/>
      <c r="AT21" s="16"/>
      <c r="AU21" s="17"/>
      <c r="AV21" s="17"/>
      <c r="AW21" s="16"/>
      <c r="AX21" s="17"/>
      <c r="AY21" s="17"/>
      <c r="AZ21" s="16"/>
      <c r="BA21" s="17"/>
      <c r="BB21" s="17"/>
      <c r="BC21" s="16"/>
      <c r="BD21" s="17"/>
      <c r="BE21" s="17"/>
      <c r="BF21" s="245" t="s">
        <v>106</v>
      </c>
      <c r="BG21" s="246"/>
      <c r="BH21" s="247"/>
      <c r="BI21" s="221" t="s">
        <v>117</v>
      </c>
      <c r="BJ21" s="222"/>
      <c r="BK21" s="222"/>
      <c r="BL21" s="222"/>
      <c r="BM21" s="222"/>
      <c r="BN21" s="222"/>
      <c r="BO21" s="223"/>
      <c r="BP21" s="17"/>
      <c r="BQ21" s="17"/>
      <c r="BR21" s="16"/>
      <c r="BS21" s="17"/>
      <c r="BT21" s="17"/>
      <c r="BU21" s="16"/>
      <c r="BV21" s="17"/>
      <c r="BW21" s="17"/>
      <c r="BX21" s="16"/>
      <c r="BY21" s="17"/>
      <c r="BZ21" s="17"/>
      <c r="CA21" s="16"/>
      <c r="CB21" s="17"/>
      <c r="CC21" s="17"/>
      <c r="CD21" s="16"/>
      <c r="CE21" s="17"/>
      <c r="CF21" s="17"/>
      <c r="CG21" s="16"/>
    </row>
    <row r="22" spans="1:77" ht="38.25">
      <c r="A22" s="66" t="s">
        <v>132</v>
      </c>
      <c r="BU22" s="254" t="s">
        <v>133</v>
      </c>
      <c r="BV22" s="255"/>
      <c r="BW22" s="255"/>
      <c r="BX22" s="255"/>
      <c r="BY22" s="255"/>
    </row>
  </sheetData>
  <sheetProtection/>
  <mergeCells count="28">
    <mergeCell ref="BU22:BY22"/>
    <mergeCell ref="AB10:AI10"/>
    <mergeCell ref="BF18:BL18"/>
    <mergeCell ref="BC16:BG16"/>
    <mergeCell ref="AX14:BC14"/>
    <mergeCell ref="BG19:BL19"/>
    <mergeCell ref="BG20:BL20"/>
    <mergeCell ref="BI21:BO21"/>
    <mergeCell ref="BF21:BH21"/>
    <mergeCell ref="BF17:BL17"/>
    <mergeCell ref="BU2:CE2"/>
    <mergeCell ref="B2:F2"/>
    <mergeCell ref="AU12:BA12"/>
    <mergeCell ref="AR12:AT12"/>
    <mergeCell ref="G2:S2"/>
    <mergeCell ref="AC8:AH8"/>
    <mergeCell ref="AT2:BG2"/>
    <mergeCell ref="AD9:AI9"/>
    <mergeCell ref="T2:AF2"/>
    <mergeCell ref="C4:I4"/>
    <mergeCell ref="AW13:BD13"/>
    <mergeCell ref="BB15:BF15"/>
    <mergeCell ref="S7:W7"/>
    <mergeCell ref="BH2:BT2"/>
    <mergeCell ref="AG2:AS2"/>
    <mergeCell ref="AM11:AQ11"/>
    <mergeCell ref="S6:V6"/>
    <mergeCell ref="S5:V5"/>
  </mergeCells>
  <hyperlinks>
    <hyperlink ref="A21" r:id="rId1" display="4rd WGC Juniors (UK)&#10;Club, Std Class"/>
    <hyperlink ref="BF17:BL17" r:id="rId2" display="30.7. - 13.8.2005 - Klix (DE)"/>
    <hyperlink ref="A17" r:id="rId3" display="3rd WGC Women (DE)"/>
    <hyperlink ref="A13" r:id="rId4" display="13th EGC (SK)"/>
    <hyperlink ref="A2" r:id="rId5" display="FAI"/>
    <hyperlink ref="A3" r:id="rId6" display="Bezmotorové létání"/>
    <hyperlink ref="A12" r:id="rId7" display="13th EGC (FI)"/>
    <hyperlink ref="AU12:BA12" r:id="rId8" display="3.7. - 17.7.2005 - Rayskala (Finland)"/>
    <hyperlink ref="AW13:BD13" r:id="rId9" display="9.7. - 24.7.2005 - Nitra (Slovakia)"/>
    <hyperlink ref="BI21:BO21" r:id="rId10" display="5.8. - 20.8.2005 - Husbands Bosworth (UK)"/>
    <hyperlink ref="AM11:AQ11" r:id="rId11" display="16.6. - 23.6.2005 - Eskilstuna (SWE)"/>
    <hyperlink ref="A11" r:id="rId12" display="Viking Glide (SWE)"/>
    <hyperlink ref="A9" r:id="rId13" display="Staatsmeisterschaft (AT)"/>
    <hyperlink ref="AD9:AI9" r:id="rId14" display="24.5. - 5.6.2005 Mariazell"/>
    <hyperlink ref="A4" r:id="rId15" display="Pribina Cup (SK)"/>
    <hyperlink ref="C4:I4" r:id="rId16" display="25.3. - 8.4.2005 Nitra (SK)"/>
    <hyperlink ref="A7" r:id="rId17" display="FatraGlide (SK)"/>
    <hyperlink ref="S7:W7" r:id="rId18" display="30.4. - 8.5.2005 Martin (SK)"/>
    <hyperlink ref="A8" r:id="rId19" display="PMČR (LKKA)"/>
    <hyperlink ref="AC8:AH8" r:id="rId20" display="22.5. - 4.6.2005 - Křižanov"/>
    <hyperlink ref="A10" r:id="rId21" display="PMSR (SK)"/>
    <hyperlink ref="AB10:AI10" r:id="rId22" display="21.5. - 5.6.2005 - Prievidza (SK)"/>
    <hyperlink ref="A15" r:id="rId23" display="Memoriál Makarenka (SK)"/>
    <hyperlink ref="BC16:BG16" r:id="rId24" display="23.7. - 31.7.2005 - Ražňany (SK)"/>
    <hyperlink ref="A19" r:id="rId25" display="PMRg (LKMK)"/>
    <hyperlink ref="BG19:BL19" r:id="rId26" display="31.7. - 13.8.2005 - Moravská Třebová"/>
    <hyperlink ref="A14" r:id="rId27" display="PMČR_J (LKDK)"/>
    <hyperlink ref="AX14:BC14" r:id="rId28" display="10.7. - 23.7.2005 - Dvůr Králové"/>
    <hyperlink ref="A6" r:id="rId29" display="Jarní pohár Jeseníků (LKSU)"/>
    <hyperlink ref="S6:V6" r:id="rId30" display="30.4. - 7.5.2005 Šumperk"/>
    <hyperlink ref="A20" r:id="rId31" display="PMČR_D (LKZB)"/>
    <hyperlink ref="BG20:BL20" r:id="rId32" display="31.7. - 13.8.2005 - Zbraslavice"/>
    <hyperlink ref="BU22:BY22" r:id="rId33" display="3.9. - 11.9.2004 - Saint Auban (FR)"/>
    <hyperlink ref="A22" r:id="rId34" display="Grand Prix (FR)"/>
    <hyperlink ref="A5" r:id="rId35" display="13. Pokal Klix (DE)"/>
    <hyperlink ref="S5:V5" r:id="rId36" display="29.4. - 7.5.2005 Klix (DE)"/>
  </hyperlinks>
  <printOptions gridLines="1" horizontalCentered="1"/>
  <pageMargins left="0.5905511811023623" right="0.5905511811023623" top="0.7874015748031497" bottom="0.7874015748031497" header="0.5118110236220472" footer="0.5118110236220472"/>
  <pageSetup fitToWidth="2" fitToHeight="1" orientation="landscape" paperSize="9" scale="44"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1"/>
  <sheetViews>
    <sheetView zoomScalePageLayoutView="0" workbookViewId="0" topLeftCell="A1">
      <pane xSplit="1" ySplit="3" topLeftCell="BS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4.8515625" style="6" customWidth="1"/>
    <col min="2" max="2" width="7.7109375" style="27" customWidth="1"/>
    <col min="3" max="4" width="7.7109375" style="6" customWidth="1"/>
    <col min="5" max="5" width="7.7109375" style="27" customWidth="1"/>
    <col min="6" max="7" width="7.7109375" style="6" customWidth="1"/>
    <col min="8" max="8" width="7.7109375" style="27" customWidth="1"/>
    <col min="9" max="10" width="7.7109375" style="6" customWidth="1"/>
    <col min="11" max="11" width="7.7109375" style="27" customWidth="1"/>
    <col min="12" max="13" width="7.7109375" style="6" customWidth="1"/>
    <col min="14" max="14" width="7.7109375" style="27" customWidth="1"/>
    <col min="15" max="16" width="7.7109375" style="6" customWidth="1"/>
    <col min="17" max="17" width="7.7109375" style="27" customWidth="1"/>
    <col min="18" max="19" width="7.7109375" style="6" customWidth="1"/>
    <col min="20" max="20" width="7.7109375" style="27" customWidth="1"/>
    <col min="21" max="22" width="7.7109375" style="6" customWidth="1"/>
    <col min="23" max="23" width="7.7109375" style="27" customWidth="1"/>
    <col min="24" max="25" width="7.7109375" style="6" customWidth="1"/>
    <col min="26" max="26" width="7.7109375" style="27" customWidth="1"/>
    <col min="27" max="27" width="7.140625" style="6" customWidth="1"/>
    <col min="28" max="28" width="7.7109375" style="6" customWidth="1"/>
    <col min="29" max="29" width="7.00390625" style="6" customWidth="1"/>
    <col min="30" max="30" width="7.140625" style="3" customWidth="1"/>
    <col min="31" max="31" width="7.7109375" style="4" customWidth="1"/>
    <col min="32" max="32" width="6.140625" style="5" customWidth="1"/>
    <col min="33" max="33" width="6.140625" style="4" customWidth="1"/>
    <col min="34" max="34" width="7.7109375" style="4" customWidth="1"/>
    <col min="35" max="35" width="6.140625" style="5" customWidth="1"/>
    <col min="36" max="36" width="6.140625" style="4" customWidth="1"/>
    <col min="37" max="37" width="7.7109375" style="4" customWidth="1"/>
    <col min="38" max="38" width="7.140625" style="5" customWidth="1"/>
    <col min="39" max="39" width="7.140625" style="4" customWidth="1"/>
    <col min="40" max="40" width="7.7109375" style="4" customWidth="1"/>
    <col min="41" max="41" width="7.140625" style="5" customWidth="1"/>
    <col min="42" max="42" width="7.140625" style="4" customWidth="1"/>
    <col min="43" max="43" width="7.7109375" style="4" customWidth="1"/>
    <col min="44" max="44" width="7.140625" style="5" customWidth="1"/>
    <col min="45" max="45" width="7.140625" style="4" customWidth="1"/>
    <col min="46" max="46" width="7.7109375" style="4" customWidth="1"/>
    <col min="47" max="47" width="6.140625" style="5" customWidth="1"/>
    <col min="48" max="48" width="6.140625" style="4" customWidth="1"/>
    <col min="49" max="49" width="7.7109375" style="4" customWidth="1"/>
    <col min="50" max="50" width="7.140625" style="5" customWidth="1"/>
    <col min="51" max="51" width="7.140625" style="4" customWidth="1"/>
    <col min="52" max="52" width="7.7109375" style="4" customWidth="1"/>
    <col min="53" max="53" width="7.140625" style="5" customWidth="1"/>
    <col min="54" max="54" width="7.140625" style="4" customWidth="1"/>
    <col min="55" max="55" width="7.7109375" style="4" customWidth="1"/>
    <col min="56" max="56" width="7.140625" style="5" customWidth="1"/>
    <col min="57" max="57" width="7.140625" style="4" customWidth="1"/>
    <col min="58" max="58" width="7.7109375" style="4" customWidth="1"/>
    <col min="59" max="59" width="6.140625" style="5" customWidth="1"/>
    <col min="60" max="60" width="6.140625" style="4" customWidth="1"/>
    <col min="61" max="61" width="7.7109375" style="4" customWidth="1"/>
    <col min="62" max="62" width="7.140625" style="5" customWidth="1"/>
    <col min="63" max="63" width="7.140625" style="4" customWidth="1"/>
    <col min="64" max="64" width="7.7109375" style="4" customWidth="1"/>
    <col min="65" max="65" width="7.140625" style="5" customWidth="1"/>
    <col min="66" max="66" width="7.140625" style="4" customWidth="1"/>
    <col min="67" max="67" width="7.7109375" style="4" customWidth="1"/>
    <col min="68" max="68" width="7.140625" style="5" customWidth="1"/>
    <col min="69" max="69" width="7.140625" style="4" customWidth="1"/>
    <col min="70" max="70" width="7.7109375" style="4" customWidth="1"/>
    <col min="71" max="71" width="6.140625" style="5" customWidth="1"/>
    <col min="72" max="72" width="6.140625" style="4" customWidth="1"/>
    <col min="73" max="73" width="7.7109375" style="4" customWidth="1"/>
    <col min="74" max="74" width="6.140625" style="5" customWidth="1"/>
    <col min="75" max="75" width="6.140625" style="4" customWidth="1"/>
    <col min="76" max="76" width="7.7109375" style="4" customWidth="1"/>
    <col min="77" max="77" width="7.140625" style="5" customWidth="1"/>
    <col min="78" max="78" width="7.140625" style="4" customWidth="1"/>
    <col min="79" max="79" width="7.7109375" style="4" customWidth="1"/>
    <col min="80" max="80" width="7.140625" style="5" customWidth="1"/>
    <col min="81" max="81" width="7.140625" style="4" customWidth="1"/>
    <col min="82" max="82" width="7.7109375" style="4" customWidth="1"/>
    <col min="83" max="83" width="7.140625" style="5" customWidth="1"/>
    <col min="84" max="84" width="7.140625" style="4" customWidth="1"/>
    <col min="85" max="85" width="7.7109375" style="4" customWidth="1"/>
    <col min="86" max="86" width="6.140625" style="5" customWidth="1"/>
    <col min="87" max="87" width="6.140625" style="4" customWidth="1"/>
    <col min="88" max="88" width="7.7109375" style="4" customWidth="1"/>
    <col min="89" max="89" width="7.140625" style="5" customWidth="1"/>
    <col min="90" max="90" width="7.140625" style="4" customWidth="1"/>
    <col min="91" max="91" width="7.7109375" style="4" customWidth="1"/>
    <col min="92" max="92" width="7.140625" style="5" customWidth="1"/>
    <col min="93" max="93" width="7.140625" style="4" customWidth="1"/>
    <col min="94" max="94" width="7.7109375" style="4" customWidth="1"/>
    <col min="95" max="95" width="7.140625" style="5" customWidth="1"/>
    <col min="96" max="96" width="7.140625" style="4" customWidth="1"/>
    <col min="97" max="97" width="7.7109375" style="4" customWidth="1"/>
    <col min="98" max="98" width="6.140625" style="5" customWidth="1"/>
    <col min="99" max="99" width="6.140625" style="4" customWidth="1"/>
    <col min="100" max="100" width="7.7109375" style="4" customWidth="1"/>
    <col min="101" max="101" width="6.140625" style="5" customWidth="1"/>
    <col min="102" max="102" width="7.140625" style="4" customWidth="1"/>
    <col min="103" max="103" width="7.7109375" style="4" customWidth="1"/>
    <col min="104" max="104" width="7.140625" style="5" customWidth="1"/>
    <col min="105" max="105" width="7.140625" style="4" customWidth="1"/>
    <col min="106" max="106" width="7.7109375" style="4" customWidth="1"/>
    <col min="107" max="107" width="7.140625" style="5" customWidth="1"/>
    <col min="108" max="108" width="7.140625" style="4" customWidth="1"/>
    <col min="109" max="109" width="7.7109375" style="4" customWidth="1"/>
    <col min="110" max="110" width="7.140625" style="5" customWidth="1"/>
    <col min="111" max="16384" width="9.140625" style="6" customWidth="1"/>
  </cols>
  <sheetData>
    <row r="1" spans="1:30" ht="12.75">
      <c r="A1" s="2">
        <v>2006</v>
      </c>
      <c r="B1" s="74"/>
      <c r="C1" s="2"/>
      <c r="D1" s="2"/>
      <c r="E1" s="74"/>
      <c r="F1" s="2"/>
      <c r="G1" s="2"/>
      <c r="H1" s="74"/>
      <c r="I1" s="2"/>
      <c r="J1" s="2"/>
      <c r="K1" s="74"/>
      <c r="L1" s="2"/>
      <c r="M1" s="2"/>
      <c r="N1" s="74"/>
      <c r="O1" s="2"/>
      <c r="P1" s="2"/>
      <c r="Q1" s="74"/>
      <c r="R1" s="2"/>
      <c r="S1" s="2"/>
      <c r="T1" s="74"/>
      <c r="U1" s="2"/>
      <c r="V1" s="2"/>
      <c r="W1" s="74"/>
      <c r="X1" s="2"/>
      <c r="Y1" s="2"/>
      <c r="Z1" s="74"/>
      <c r="AA1" s="2"/>
      <c r="AB1" s="2"/>
      <c r="AC1" s="2"/>
      <c r="AD1" s="4"/>
    </row>
    <row r="2" spans="1:110" ht="12.75">
      <c r="A2" s="7" t="s">
        <v>87</v>
      </c>
      <c r="B2" s="216" t="s">
        <v>149</v>
      </c>
      <c r="C2" s="216"/>
      <c r="D2" s="216"/>
      <c r="E2" s="216"/>
      <c r="F2" s="216"/>
      <c r="G2" s="217" t="s">
        <v>148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6" t="s">
        <v>72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7" t="s">
        <v>1</v>
      </c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6" t="s">
        <v>6</v>
      </c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7" t="s">
        <v>11</v>
      </c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6" t="s">
        <v>17</v>
      </c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7" t="s">
        <v>26</v>
      </c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6" t="s">
        <v>37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</row>
    <row r="3" spans="1:110" ht="12.75">
      <c r="A3" s="7" t="s">
        <v>75</v>
      </c>
      <c r="B3" s="75">
        <f>C3-1</f>
        <v>38738</v>
      </c>
      <c r="C3" s="76">
        <f>E3-6</f>
        <v>38739</v>
      </c>
      <c r="E3" s="75">
        <f>F3-1</f>
        <v>38745</v>
      </c>
      <c r="F3" s="76">
        <f>H3-6</f>
        <v>38746</v>
      </c>
      <c r="H3" s="75">
        <f>I3-1</f>
        <v>38752</v>
      </c>
      <c r="I3" s="76">
        <f>K3-6</f>
        <v>38753</v>
      </c>
      <c r="K3" s="75">
        <f>L3-1</f>
        <v>38759</v>
      </c>
      <c r="L3" s="76">
        <f>N3-6</f>
        <v>38760</v>
      </c>
      <c r="N3" s="75">
        <f>O3-1</f>
        <v>38766</v>
      </c>
      <c r="O3" s="76">
        <f>Q3-6</f>
        <v>38767</v>
      </c>
      <c r="Q3" s="75">
        <f>R3-1</f>
        <v>38773</v>
      </c>
      <c r="R3" s="76">
        <f>T3-6</f>
        <v>38774</v>
      </c>
      <c r="T3" s="75">
        <f>U3-1</f>
        <v>38780</v>
      </c>
      <c r="U3" s="76">
        <f>W3-6</f>
        <v>38781</v>
      </c>
      <c r="W3" s="75">
        <f>X3-1</f>
        <v>38787</v>
      </c>
      <c r="X3" s="76">
        <f>Z3-6</f>
        <v>38788</v>
      </c>
      <c r="Z3" s="75">
        <f>AA3-1</f>
        <v>38794</v>
      </c>
      <c r="AA3" s="76">
        <f>AC3-6</f>
        <v>38795</v>
      </c>
      <c r="AC3" s="76">
        <f>AD3-1</f>
        <v>38801</v>
      </c>
      <c r="AD3" s="13">
        <f>DATE(A1,3,26)</f>
        <v>38802</v>
      </c>
      <c r="AE3" s="13"/>
      <c r="AF3" s="14">
        <f>AD3+6</f>
        <v>38808</v>
      </c>
      <c r="AG3" s="15">
        <f>AD3+7</f>
        <v>38809</v>
      </c>
      <c r="AH3" s="15"/>
      <c r="AI3" s="12">
        <f>AF3+7</f>
        <v>38815</v>
      </c>
      <c r="AJ3" s="13">
        <f>AG3+7</f>
        <v>38816</v>
      </c>
      <c r="AK3" s="13"/>
      <c r="AL3" s="14">
        <f>AI3+7</f>
        <v>38822</v>
      </c>
      <c r="AM3" s="15">
        <f>AJ3+7</f>
        <v>38823</v>
      </c>
      <c r="AN3" s="15"/>
      <c r="AO3" s="12">
        <f>AL3+7</f>
        <v>38829</v>
      </c>
      <c r="AP3" s="13">
        <f>AM3+7</f>
        <v>38830</v>
      </c>
      <c r="AQ3" s="13"/>
      <c r="AR3" s="14">
        <f>AO3+7</f>
        <v>38836</v>
      </c>
      <c r="AS3" s="15">
        <f>AP3+7</f>
        <v>38837</v>
      </c>
      <c r="AT3" s="15"/>
      <c r="AU3" s="12">
        <f>AR3+7</f>
        <v>38843</v>
      </c>
      <c r="AV3" s="13">
        <f>AS3+7</f>
        <v>38844</v>
      </c>
      <c r="AW3" s="13"/>
      <c r="AX3" s="14">
        <f>AU3+7</f>
        <v>38850</v>
      </c>
      <c r="AY3" s="15">
        <f>AV3+7</f>
        <v>38851</v>
      </c>
      <c r="AZ3" s="15"/>
      <c r="BA3" s="12">
        <f>AX3+7</f>
        <v>38857</v>
      </c>
      <c r="BB3" s="13">
        <f>AY3+7</f>
        <v>38858</v>
      </c>
      <c r="BC3" s="13"/>
      <c r="BD3" s="14">
        <f>BA3+7</f>
        <v>38864</v>
      </c>
      <c r="BE3" s="15">
        <f>BB3+7</f>
        <v>38865</v>
      </c>
      <c r="BF3" s="15"/>
      <c r="BG3" s="12">
        <f>BD3+7</f>
        <v>38871</v>
      </c>
      <c r="BH3" s="77">
        <f>BE3+7</f>
        <v>38872</v>
      </c>
      <c r="BI3" s="78"/>
      <c r="BJ3" s="79">
        <f>BG3+7</f>
        <v>38878</v>
      </c>
      <c r="BK3" s="80">
        <f>BH3+7</f>
        <v>38879</v>
      </c>
      <c r="BL3" s="81"/>
      <c r="BM3" s="82">
        <f>BJ3+7</f>
        <v>38885</v>
      </c>
      <c r="BN3" s="13">
        <f>BK3+7</f>
        <v>38886</v>
      </c>
      <c r="BO3" s="13"/>
      <c r="BP3" s="14">
        <f>BM3+7</f>
        <v>38892</v>
      </c>
      <c r="BQ3" s="15">
        <f>BN3+7</f>
        <v>38893</v>
      </c>
      <c r="BR3" s="15"/>
      <c r="BS3" s="12">
        <f>BP3+7</f>
        <v>38899</v>
      </c>
      <c r="BT3" s="13">
        <f>BQ3+7</f>
        <v>38900</v>
      </c>
      <c r="BU3" s="13"/>
      <c r="BV3" s="14">
        <f>BS3+7</f>
        <v>38906</v>
      </c>
      <c r="BW3" s="15">
        <f>BT3+7</f>
        <v>38907</v>
      </c>
      <c r="BX3" s="15"/>
      <c r="BY3" s="12">
        <f>BV3+7</f>
        <v>38913</v>
      </c>
      <c r="BZ3" s="13">
        <f>BW3+7</f>
        <v>38914</v>
      </c>
      <c r="CA3" s="13"/>
      <c r="CB3" s="14">
        <f>BY3+7</f>
        <v>38920</v>
      </c>
      <c r="CC3" s="15">
        <f>BZ3+7</f>
        <v>38921</v>
      </c>
      <c r="CD3" s="15"/>
      <c r="CE3" s="12">
        <f>CB3+7</f>
        <v>38927</v>
      </c>
      <c r="CF3" s="13">
        <f>CC3+7</f>
        <v>38928</v>
      </c>
      <c r="CG3" s="13"/>
      <c r="CH3" s="14">
        <f>CE3+7</f>
        <v>38934</v>
      </c>
      <c r="CI3" s="15">
        <f>CF3+7</f>
        <v>38935</v>
      </c>
      <c r="CJ3" s="15"/>
      <c r="CK3" s="12">
        <f>CH3+7</f>
        <v>38941</v>
      </c>
      <c r="CL3" s="13">
        <f>CI3+7</f>
        <v>38942</v>
      </c>
      <c r="CM3" s="13"/>
      <c r="CN3" s="14">
        <f>CK3+7</f>
        <v>38948</v>
      </c>
      <c r="CO3" s="15">
        <f>CL3+7</f>
        <v>38949</v>
      </c>
      <c r="CP3" s="15"/>
      <c r="CQ3" s="12">
        <f>CN3+7</f>
        <v>38955</v>
      </c>
      <c r="CR3" s="13">
        <f>CO3+7</f>
        <v>38956</v>
      </c>
      <c r="CS3" s="13"/>
      <c r="CT3" s="14">
        <f>CQ3+7</f>
        <v>38962</v>
      </c>
      <c r="CU3" s="15">
        <f>CR3+7</f>
        <v>38963</v>
      </c>
      <c r="CV3" s="15"/>
      <c r="CW3" s="12">
        <f>CT3+7</f>
        <v>38969</v>
      </c>
      <c r="CX3" s="13">
        <f>CU3+7</f>
        <v>38970</v>
      </c>
      <c r="CY3" s="13"/>
      <c r="CZ3" s="14">
        <f>CW3+7</f>
        <v>38976</v>
      </c>
      <c r="DA3" s="15">
        <f>CX3+7</f>
        <v>38977</v>
      </c>
      <c r="DB3" s="15"/>
      <c r="DC3" s="12">
        <f>CZ3+7</f>
        <v>38983</v>
      </c>
      <c r="DD3" s="13">
        <f>DA3+7</f>
        <v>38984</v>
      </c>
      <c r="DE3" s="13"/>
      <c r="DF3" s="14">
        <f>DC3+7</f>
        <v>38990</v>
      </c>
    </row>
    <row r="4" spans="1:110" ht="25.5">
      <c r="A4" s="83" t="s">
        <v>150</v>
      </c>
      <c r="B4" s="274" t="s">
        <v>153</v>
      </c>
      <c r="C4" s="275"/>
      <c r="D4" s="275"/>
      <c r="E4" s="275"/>
      <c r="F4" s="276"/>
      <c r="H4" s="75"/>
      <c r="I4" s="76"/>
      <c r="K4" s="75"/>
      <c r="L4" s="76"/>
      <c r="N4" s="75"/>
      <c r="O4" s="76"/>
      <c r="Q4" s="75"/>
      <c r="R4" s="76"/>
      <c r="T4" s="75"/>
      <c r="U4" s="76"/>
      <c r="W4" s="75"/>
      <c r="X4" s="76"/>
      <c r="Z4" s="75"/>
      <c r="AA4" s="76"/>
      <c r="AC4" s="75"/>
      <c r="AD4" s="6"/>
      <c r="AE4" s="6"/>
      <c r="AF4" s="27"/>
      <c r="AG4" s="6"/>
      <c r="AH4" s="6"/>
      <c r="AI4" s="27"/>
      <c r="AJ4" s="6"/>
      <c r="AK4" s="6"/>
      <c r="AL4" s="27"/>
      <c r="AM4" s="6"/>
      <c r="AN4" s="6"/>
      <c r="AO4" s="27"/>
      <c r="AP4" s="6"/>
      <c r="AQ4" s="6"/>
      <c r="AR4" s="27"/>
      <c r="AS4" s="6"/>
      <c r="AT4" s="6"/>
      <c r="AU4" s="27"/>
      <c r="AV4" s="6"/>
      <c r="AW4" s="6"/>
      <c r="AX4" s="27"/>
      <c r="AY4" s="6"/>
      <c r="AZ4" s="6"/>
      <c r="BA4" s="27"/>
      <c r="BB4" s="6"/>
      <c r="BC4" s="6"/>
      <c r="BD4" s="27"/>
      <c r="BE4" s="6"/>
      <c r="BF4" s="6"/>
      <c r="BG4" s="27"/>
      <c r="BH4" s="6"/>
      <c r="BI4" s="6"/>
      <c r="BJ4" s="27"/>
      <c r="BK4" s="6"/>
      <c r="BL4" s="6"/>
      <c r="BM4" s="27"/>
      <c r="BN4" s="6"/>
      <c r="BO4" s="6"/>
      <c r="BP4" s="27"/>
      <c r="BQ4" s="6"/>
      <c r="BR4" s="6"/>
      <c r="BS4" s="27"/>
      <c r="BT4" s="6"/>
      <c r="BU4" s="6"/>
      <c r="BV4" s="27"/>
      <c r="BW4" s="6"/>
      <c r="BX4" s="6"/>
      <c r="BY4" s="27"/>
      <c r="BZ4" s="6"/>
      <c r="CA4" s="6"/>
      <c r="CB4" s="27"/>
      <c r="CC4" s="6"/>
      <c r="CD4" s="6"/>
      <c r="CE4" s="27"/>
      <c r="CF4" s="6"/>
      <c r="CG4" s="6"/>
      <c r="CH4" s="27"/>
      <c r="CI4" s="6"/>
      <c r="CJ4" s="6"/>
      <c r="CK4" s="27"/>
      <c r="CL4" s="6"/>
      <c r="CM4" s="6"/>
      <c r="CN4" s="27"/>
      <c r="CO4" s="6"/>
      <c r="CP4" s="6"/>
      <c r="CQ4" s="27"/>
      <c r="CR4" s="6"/>
      <c r="CS4" s="6"/>
      <c r="CT4" s="27"/>
      <c r="CU4" s="6"/>
      <c r="CV4" s="6"/>
      <c r="CW4" s="27"/>
      <c r="CX4" s="6"/>
      <c r="CY4" s="6"/>
      <c r="CZ4" s="27"/>
      <c r="DA4" s="6"/>
      <c r="DB4" s="6"/>
      <c r="DC4" s="27"/>
      <c r="DD4" s="6"/>
      <c r="DE4" s="6"/>
      <c r="DF4" s="27"/>
    </row>
    <row r="5" spans="1:42" ht="27.75" customHeight="1">
      <c r="A5" s="89" t="s">
        <v>167</v>
      </c>
      <c r="AK5" s="251" t="s">
        <v>166</v>
      </c>
      <c r="AL5" s="252"/>
      <c r="AM5" s="252"/>
      <c r="AN5" s="252"/>
      <c r="AO5" s="252"/>
      <c r="AP5" s="253"/>
    </row>
    <row r="6" spans="1:48" ht="27.75" customHeight="1">
      <c r="A6" s="96" t="s">
        <v>168</v>
      </c>
      <c r="AK6" s="94"/>
      <c r="AL6" s="95"/>
      <c r="AM6" s="7"/>
      <c r="AN6" s="7"/>
      <c r="AO6" s="95"/>
      <c r="AP6" s="7"/>
      <c r="AR6" s="269" t="s">
        <v>178</v>
      </c>
      <c r="AS6" s="270"/>
      <c r="AT6" s="270"/>
      <c r="AU6" s="270"/>
      <c r="AV6" s="271"/>
    </row>
    <row r="7" spans="1:48" ht="27" customHeight="1">
      <c r="A7" s="89" t="s">
        <v>128</v>
      </c>
      <c r="AR7" s="251" t="s">
        <v>165</v>
      </c>
      <c r="AS7" s="252"/>
      <c r="AT7" s="252"/>
      <c r="AU7" s="252"/>
      <c r="AV7" s="253"/>
    </row>
    <row r="8" spans="1:56" ht="25.5">
      <c r="A8" s="91" t="s">
        <v>170</v>
      </c>
      <c r="AY8" s="248" t="s">
        <v>155</v>
      </c>
      <c r="AZ8" s="249"/>
      <c r="BA8" s="277"/>
      <c r="BB8" s="277"/>
      <c r="BC8" s="277"/>
      <c r="BD8" s="278"/>
    </row>
    <row r="9" spans="1:62" ht="25.5">
      <c r="A9" s="96" t="s">
        <v>172</v>
      </c>
      <c r="AY9" s="6"/>
      <c r="AZ9" s="6"/>
      <c r="BA9" s="269" t="s">
        <v>173</v>
      </c>
      <c r="BB9" s="270"/>
      <c r="BC9" s="270"/>
      <c r="BD9" s="270"/>
      <c r="BE9" s="271"/>
      <c r="BJ9" s="72"/>
    </row>
    <row r="10" spans="1:110" ht="25.5" customHeight="1">
      <c r="A10" s="90" t="s">
        <v>114</v>
      </c>
      <c r="AD10" s="23"/>
      <c r="AE10" s="17"/>
      <c r="AF10" s="16"/>
      <c r="AG10" s="17"/>
      <c r="AH10" s="17"/>
      <c r="AI10" s="16"/>
      <c r="AJ10" s="17"/>
      <c r="AK10" s="17"/>
      <c r="AL10" s="16"/>
      <c r="AM10" s="17"/>
      <c r="AN10" s="17"/>
      <c r="AO10" s="16"/>
      <c r="AP10" s="17"/>
      <c r="AQ10" s="17"/>
      <c r="AR10" s="16"/>
      <c r="AS10" s="101"/>
      <c r="AT10" s="17"/>
      <c r="AU10" s="16"/>
      <c r="AV10" s="17"/>
      <c r="AW10" s="17"/>
      <c r="AX10" s="16"/>
      <c r="AY10" s="17"/>
      <c r="AZ10" s="17"/>
      <c r="BA10" s="16"/>
      <c r="BB10" s="17"/>
      <c r="BC10" s="17"/>
      <c r="BD10" s="16"/>
      <c r="BE10" s="6"/>
      <c r="BF10" s="6"/>
      <c r="BG10" s="6"/>
      <c r="BH10" s="221" t="s">
        <v>177</v>
      </c>
      <c r="BI10" s="222"/>
      <c r="BJ10" s="222"/>
      <c r="BK10" s="222"/>
      <c r="BL10" s="222"/>
      <c r="BM10" s="223"/>
      <c r="BN10" s="17"/>
      <c r="BO10" s="17"/>
      <c r="BP10" s="16"/>
      <c r="BQ10" s="17"/>
      <c r="BR10" s="17"/>
      <c r="BS10" s="16"/>
      <c r="BT10" s="17"/>
      <c r="BU10" s="17"/>
      <c r="BV10" s="16"/>
      <c r="BW10" s="17"/>
      <c r="BX10" s="17"/>
      <c r="BY10" s="16"/>
      <c r="BZ10" s="17"/>
      <c r="CA10" s="17"/>
      <c r="CB10" s="16"/>
      <c r="CC10" s="17"/>
      <c r="CD10" s="17"/>
      <c r="CE10" s="27"/>
      <c r="CF10" s="17"/>
      <c r="CG10" s="17"/>
      <c r="CH10" s="16"/>
      <c r="CI10" s="17"/>
      <c r="CJ10" s="17"/>
      <c r="CK10" s="16"/>
      <c r="CL10" s="17"/>
      <c r="CM10" s="17"/>
      <c r="CN10" s="16"/>
      <c r="CO10" s="17"/>
      <c r="CP10" s="17"/>
      <c r="CQ10" s="16"/>
      <c r="CR10" s="17"/>
      <c r="CS10" s="17"/>
      <c r="CT10" s="16"/>
      <c r="CU10" s="17"/>
      <c r="CV10" s="17"/>
      <c r="CW10" s="16"/>
      <c r="CX10" s="17"/>
      <c r="CY10" s="17"/>
      <c r="CZ10" s="16"/>
      <c r="DA10" s="17"/>
      <c r="DB10" s="17"/>
      <c r="DC10" s="16"/>
      <c r="DD10" s="17"/>
      <c r="DE10" s="17"/>
      <c r="DF10" s="16"/>
    </row>
    <row r="11" spans="1:110" ht="25.5">
      <c r="A11" s="84" t="s">
        <v>179</v>
      </c>
      <c r="AD11" s="23"/>
      <c r="AE11" s="17"/>
      <c r="AF11" s="16"/>
      <c r="AG11" s="17"/>
      <c r="AH11" s="17"/>
      <c r="AI11" s="16"/>
      <c r="AJ11" s="17"/>
      <c r="AK11" s="17"/>
      <c r="AL11" s="16"/>
      <c r="AM11" s="17"/>
      <c r="AN11" s="17"/>
      <c r="AO11" s="16"/>
      <c r="AP11" s="17"/>
      <c r="AQ11" s="17"/>
      <c r="AR11" s="16"/>
      <c r="AS11" s="17"/>
      <c r="AT11" s="17"/>
      <c r="AU11" s="16"/>
      <c r="AV11" s="17"/>
      <c r="AW11" s="17"/>
      <c r="AX11" s="16"/>
      <c r="AY11" s="17"/>
      <c r="AZ11" s="17"/>
      <c r="BA11" s="16"/>
      <c r="BB11" s="17"/>
      <c r="BC11" s="17"/>
      <c r="BD11" s="16"/>
      <c r="BE11" s="6"/>
      <c r="BF11" s="6"/>
      <c r="BG11" s="27"/>
      <c r="BH11" s="6"/>
      <c r="BI11" s="6"/>
      <c r="BJ11" s="85"/>
      <c r="BK11" s="6"/>
      <c r="BL11" s="6"/>
      <c r="BM11" s="85"/>
      <c r="BN11" s="17"/>
      <c r="BO11" s="17"/>
      <c r="BP11" s="256" t="s">
        <v>154</v>
      </c>
      <c r="BQ11" s="211"/>
      <c r="BR11" s="211"/>
      <c r="BS11" s="211"/>
      <c r="BT11" s="211"/>
      <c r="BU11" s="212"/>
      <c r="BV11" s="16"/>
      <c r="BW11" s="17"/>
      <c r="BX11" s="17"/>
      <c r="BY11" s="16"/>
      <c r="BZ11" s="17"/>
      <c r="CA11" s="17"/>
      <c r="CB11" s="16"/>
      <c r="CC11" s="17"/>
      <c r="CD11" s="17"/>
      <c r="CE11" s="27"/>
      <c r="CF11" s="17"/>
      <c r="CG11" s="17"/>
      <c r="CH11" s="16"/>
      <c r="CI11" s="17"/>
      <c r="CJ11" s="17"/>
      <c r="CK11" s="16"/>
      <c r="CL11" s="17"/>
      <c r="CM11" s="17"/>
      <c r="CN11" s="16"/>
      <c r="CO11" s="17"/>
      <c r="CP11" s="17"/>
      <c r="CQ11" s="16"/>
      <c r="CR11" s="17"/>
      <c r="CS11" s="17"/>
      <c r="CT11" s="16"/>
      <c r="CU11" s="17"/>
      <c r="CV11" s="17"/>
      <c r="CW11" s="16"/>
      <c r="CX11" s="17"/>
      <c r="CY11" s="17"/>
      <c r="CZ11" s="16"/>
      <c r="DA11" s="17"/>
      <c r="DB11" s="17"/>
      <c r="DC11" s="16"/>
      <c r="DD11" s="17"/>
      <c r="DE11" s="17"/>
      <c r="DF11" s="16"/>
    </row>
    <row r="12" spans="1:75" ht="25.5">
      <c r="A12" s="96" t="s">
        <v>169</v>
      </c>
      <c r="BS12" s="272" t="s">
        <v>156</v>
      </c>
      <c r="BT12" s="273"/>
      <c r="BU12" s="273"/>
      <c r="BV12" s="271"/>
      <c r="BW12" s="271"/>
    </row>
    <row r="13" spans="1:80" ht="25.5" customHeight="1">
      <c r="A13" s="89" t="s">
        <v>121</v>
      </c>
      <c r="BS13" s="251" t="s">
        <v>160</v>
      </c>
      <c r="BT13" s="267"/>
      <c r="BU13" s="267"/>
      <c r="BV13" s="267"/>
      <c r="BW13" s="268"/>
      <c r="BY13" s="72"/>
      <c r="CB13" s="72"/>
    </row>
    <row r="14" spans="1:83" ht="25.5" customHeight="1">
      <c r="A14" s="66" t="s">
        <v>124</v>
      </c>
      <c r="BS14" s="27"/>
      <c r="BT14" s="6"/>
      <c r="BU14" s="6"/>
      <c r="BV14" s="27"/>
      <c r="BW14" s="6"/>
      <c r="BX14" s="6"/>
      <c r="BY14" s="234" t="s">
        <v>157</v>
      </c>
      <c r="BZ14" s="235"/>
      <c r="CA14" s="235"/>
      <c r="CB14" s="235"/>
      <c r="CC14" s="235"/>
      <c r="CD14" s="235"/>
      <c r="CE14" s="236"/>
    </row>
    <row r="15" spans="1:83" ht="25.5" customHeight="1">
      <c r="A15" s="66" t="s">
        <v>115</v>
      </c>
      <c r="BR15" s="6"/>
      <c r="BS15" s="27"/>
      <c r="BT15" s="6"/>
      <c r="BU15" s="6"/>
      <c r="BV15" s="27"/>
      <c r="BW15" s="6"/>
      <c r="BX15" s="6"/>
      <c r="BY15" s="234" t="s">
        <v>158</v>
      </c>
      <c r="BZ15" s="235"/>
      <c r="CA15" s="235"/>
      <c r="CB15" s="235"/>
      <c r="CC15" s="235"/>
      <c r="CD15" s="235"/>
      <c r="CE15" s="236"/>
    </row>
    <row r="16" spans="1:86" ht="25.5">
      <c r="A16" s="91" t="s">
        <v>181</v>
      </c>
      <c r="CC16" s="248" t="s">
        <v>180</v>
      </c>
      <c r="CD16" s="249"/>
      <c r="CE16" s="249"/>
      <c r="CF16" s="249"/>
      <c r="CG16" s="249"/>
      <c r="CH16" s="250"/>
    </row>
    <row r="17" spans="1:86" ht="25.5">
      <c r="A17" s="91" t="s">
        <v>183</v>
      </c>
      <c r="CC17" s="248" t="s">
        <v>182</v>
      </c>
      <c r="CD17" s="249"/>
      <c r="CE17" s="249"/>
      <c r="CF17" s="249"/>
      <c r="CG17" s="249"/>
      <c r="CH17" s="250"/>
    </row>
    <row r="18" spans="1:92" ht="25.5">
      <c r="A18" s="91" t="s">
        <v>171</v>
      </c>
      <c r="CI18" s="248" t="s">
        <v>159</v>
      </c>
      <c r="CJ18" s="249"/>
      <c r="CK18" s="249"/>
      <c r="CL18" s="249"/>
      <c r="CM18" s="249"/>
      <c r="CN18" s="250"/>
    </row>
    <row r="19" spans="1:98" ht="27.75" customHeight="1">
      <c r="A19" s="92" t="s">
        <v>186</v>
      </c>
      <c r="CI19" s="93"/>
      <c r="CK19" s="4"/>
      <c r="CL19" s="279" t="s">
        <v>187</v>
      </c>
      <c r="CM19" s="280"/>
      <c r="CN19" s="281"/>
      <c r="CQ19" s="72"/>
      <c r="CT19" s="72"/>
    </row>
    <row r="20" spans="1:99" ht="25.5">
      <c r="A20" s="89" t="s">
        <v>161</v>
      </c>
      <c r="CP20" s="251" t="s">
        <v>162</v>
      </c>
      <c r="CQ20" s="252"/>
      <c r="CR20" s="252"/>
      <c r="CS20" s="252"/>
      <c r="CT20" s="252"/>
      <c r="CU20" s="253"/>
    </row>
    <row r="21" spans="1:99" ht="25.5">
      <c r="A21" s="89" t="s">
        <v>163</v>
      </c>
      <c r="CP21" s="251" t="s">
        <v>164</v>
      </c>
      <c r="CQ21" s="252"/>
      <c r="CR21" s="252"/>
      <c r="CS21" s="252"/>
      <c r="CT21" s="252"/>
      <c r="CU21" s="253"/>
    </row>
  </sheetData>
  <sheetProtection/>
  <mergeCells count="27">
    <mergeCell ref="BP11:BU11"/>
    <mergeCell ref="CP20:CU20"/>
    <mergeCell ref="CP21:CU21"/>
    <mergeCell ref="CI18:CN18"/>
    <mergeCell ref="CC16:CH16"/>
    <mergeCell ref="CL19:CN19"/>
    <mergeCell ref="CC17:CH17"/>
    <mergeCell ref="B2:F2"/>
    <mergeCell ref="B4:F4"/>
    <mergeCell ref="S2:AE2"/>
    <mergeCell ref="G2:R2"/>
    <mergeCell ref="AF2:AS2"/>
    <mergeCell ref="BY15:CE15"/>
    <mergeCell ref="BY14:CE14"/>
    <mergeCell ref="AK5:AP5"/>
    <mergeCell ref="AR7:AV7"/>
    <mergeCell ref="AY8:BD8"/>
    <mergeCell ref="CT2:DF2"/>
    <mergeCell ref="BS2:CF2"/>
    <mergeCell ref="AT2:BF2"/>
    <mergeCell ref="BG2:BR2"/>
    <mergeCell ref="CG2:CS2"/>
    <mergeCell ref="BS13:BW13"/>
    <mergeCell ref="BH10:BM10"/>
    <mergeCell ref="AR6:AV6"/>
    <mergeCell ref="BA9:BE9"/>
    <mergeCell ref="BS12:BW12"/>
  </mergeCells>
  <hyperlinks>
    <hyperlink ref="A14" r:id="rId1" display="4th WGC (FR)&#10;Club, World Class"/>
    <hyperlink ref="A15" r:id="rId2" display="5th WGC (FR)&#10;World Class"/>
    <hyperlink ref="A10" r:id="rId3" display="29th WGC (SE)"/>
    <hyperlink ref="A2" r:id="rId4" display="FAI"/>
    <hyperlink ref="A3" r:id="rId5" display="Bezmotorové létání"/>
    <hyperlink ref="BY14:CE14" r:id="rId6" display="14.7. - 29.7.2006 - Vinon sur Verdon (France)"/>
    <hyperlink ref="BY15:CE15" r:id="rId7" display="14.7. - 29.7.2006 - Vinon sur Verdon (France)"/>
    <hyperlink ref="BH10:BM10" r:id="rId8" display="5.6. - 17.6.2006 - Eskilstuna (Sweden)"/>
    <hyperlink ref="A4" r:id="rId9" display="Grand Prix 2006"/>
    <hyperlink ref="B4:F4" r:id="rId10" display="21.-29.1.2006 - Omarama (New Zealand)"/>
    <hyperlink ref="A5" r:id="rId11" display="Pribina Cup"/>
    <hyperlink ref="AK5:AP5" r:id="rId12" display="Pribina Cup: 14.4. - 23.4.2006 - Nitra (SK)"/>
    <hyperlink ref="A7" r:id="rId13" display="FatraGlide (SK)"/>
    <hyperlink ref="AR7:AV7" r:id="rId14" display="FatraGlide: 29.4.-8.5.2006 Martin (SK)"/>
    <hyperlink ref="A11" r:id="rId15" display="PMSR"/>
    <hyperlink ref="BP11:BU11" r:id="rId16" display="PMSR: 24.6.-5.7.2006 Prievidza"/>
    <hyperlink ref="A13" r:id="rId17" display="Memoriál Makarenka (SK)"/>
    <hyperlink ref="BS13:BW13" r:id="rId18" display="Memoriál Makarenka: 1.7.-9.7.2006 Partizánske (SK)"/>
    <hyperlink ref="A20" r:id="rId19" display="PMSR_D"/>
    <hyperlink ref="CP20:CU20" r:id="rId20" display="PMSR_D: 24.8.-3.9.2006 Sabinov (SK)"/>
    <hyperlink ref="A21" r:id="rId21" display="Šariš Cup (SK)"/>
    <hyperlink ref="CP21:CU21" r:id="rId22" display="PMSR_D: 24.8.-3.9.2006 Sabinov (SK)"/>
    <hyperlink ref="A9" r:id="rId23" display="Orlíkovské přeháňky (LKVP)"/>
    <hyperlink ref="BA9:BE9" r:id="rId24" display="Orlíkovské přeháňky: 19.5.-28.5.2006"/>
    <hyperlink ref="AY8:BD8" r:id="rId25" display="PMRg: 14.5.-27.5.2006 LKJI"/>
    <hyperlink ref="AR6:AV6" r:id="rId26" display="Jarní pohár Jeseníků: 29.4.-8.5.2006"/>
    <hyperlink ref="A6" r:id="rId27" display="Jarní pohár Jeseníků (LKSU)"/>
    <hyperlink ref="BS12:BW12" r:id="rId28" display="Zlaté koště: 1.7.-9.7.2006 LKHS"/>
    <hyperlink ref="A12" r:id="rId29" display="Zlaté koště (LKHS)"/>
    <hyperlink ref="A8" r:id="rId30" display="PMRg (LKJI)"/>
    <hyperlink ref="CC16:CH16" r:id="rId31" display="PMČR_J: 23.7.-4.8.2006 LKVM"/>
    <hyperlink ref="A16" r:id="rId32" display="PMČR_J (LKVM)"/>
    <hyperlink ref="CC17:CH17" r:id="rId33" display="PMČR_D: 23.7.-4.8.2006 LKRA"/>
    <hyperlink ref="A17" r:id="rId34" display="PMČR_D (LKRA)"/>
    <hyperlink ref="CI18:CN18" r:id="rId35" display="PMČR: 6.8.-19.8.2006 LKMK"/>
    <hyperlink ref="A18" r:id="rId36" display="PMČR (LKMK)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0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5.28125" style="6" bestFit="1" customWidth="1"/>
    <col min="2" max="2" width="7.140625" style="3" customWidth="1"/>
    <col min="3" max="3" width="7.7109375" style="4" customWidth="1"/>
    <col min="4" max="4" width="7.140625" style="5" customWidth="1"/>
    <col min="5" max="5" width="6.140625" style="4" customWidth="1"/>
    <col min="6" max="6" width="7.7109375" style="4" customWidth="1"/>
    <col min="7" max="7" width="6.140625" style="5" customWidth="1"/>
    <col min="8" max="8" width="6.140625" style="4" customWidth="1"/>
    <col min="9" max="9" width="7.7109375" style="4" customWidth="1"/>
    <col min="10" max="10" width="7.140625" style="5" customWidth="1"/>
    <col min="11" max="11" width="7.140625" style="4" customWidth="1"/>
    <col min="12" max="12" width="7.7109375" style="4" customWidth="1"/>
    <col min="13" max="13" width="7.140625" style="5" customWidth="1"/>
    <col min="14" max="14" width="7.140625" style="4" customWidth="1"/>
    <col min="15" max="15" width="7.7109375" style="4" customWidth="1"/>
    <col min="16" max="16" width="7.140625" style="5" customWidth="1"/>
    <col min="17" max="17" width="7.140625" style="4" customWidth="1"/>
    <col min="18" max="18" width="7.7109375" style="4" customWidth="1"/>
    <col min="19" max="19" width="6.140625" style="5" customWidth="1"/>
    <col min="20" max="20" width="6.140625" style="4" customWidth="1"/>
    <col min="21" max="21" width="7.7109375" style="4" customWidth="1"/>
    <col min="22" max="22" width="7.140625" style="5" customWidth="1"/>
    <col min="23" max="23" width="7.140625" style="4" customWidth="1"/>
    <col min="24" max="24" width="7.7109375" style="4" customWidth="1"/>
    <col min="25" max="25" width="7.140625" style="5" customWidth="1"/>
    <col min="26" max="26" width="7.140625" style="4" customWidth="1"/>
    <col min="27" max="27" width="7.7109375" style="4" customWidth="1"/>
    <col min="28" max="28" width="7.140625" style="5" customWidth="1"/>
    <col min="29" max="29" width="7.140625" style="4" customWidth="1"/>
    <col min="30" max="30" width="7.7109375" style="4" customWidth="1"/>
    <col min="31" max="31" width="6.140625" style="5" customWidth="1"/>
    <col min="32" max="32" width="6.140625" style="4" customWidth="1"/>
    <col min="33" max="33" width="7.7109375" style="4" customWidth="1"/>
    <col min="34" max="34" width="6.140625" style="5" customWidth="1"/>
    <col min="35" max="35" width="7.140625" style="4" customWidth="1"/>
    <col min="36" max="36" width="7.7109375" style="4" customWidth="1"/>
    <col min="37" max="37" width="7.140625" style="5" customWidth="1"/>
    <col min="38" max="38" width="7.140625" style="4" customWidth="1"/>
    <col min="39" max="39" width="7.7109375" style="4" customWidth="1"/>
    <col min="40" max="40" width="7.140625" style="5" customWidth="1"/>
    <col min="41" max="41" width="7.140625" style="4" customWidth="1"/>
    <col min="42" max="42" width="7.7109375" style="4" customWidth="1"/>
    <col min="43" max="43" width="7.140625" style="5" customWidth="1"/>
    <col min="44" max="44" width="6.140625" style="4" customWidth="1"/>
    <col min="45" max="45" width="7.7109375" style="4" customWidth="1"/>
    <col min="46" max="46" width="6.140625" style="5" customWidth="1"/>
    <col min="47" max="47" width="6.140625" style="4" customWidth="1"/>
    <col min="48" max="48" width="7.7109375" style="4" customWidth="1"/>
    <col min="49" max="49" width="7.140625" style="5" customWidth="1"/>
    <col min="50" max="50" width="7.140625" style="4" customWidth="1"/>
    <col min="51" max="51" width="7.7109375" style="4" customWidth="1"/>
    <col min="52" max="52" width="7.140625" style="5" customWidth="1"/>
    <col min="53" max="53" width="7.140625" style="4" customWidth="1"/>
    <col min="54" max="54" width="7.7109375" style="4" customWidth="1"/>
    <col min="55" max="55" width="7.140625" style="5" customWidth="1"/>
    <col min="56" max="56" width="7.140625" style="4" customWidth="1"/>
    <col min="57" max="57" width="7.7109375" style="4" customWidth="1"/>
    <col min="58" max="58" width="6.140625" style="5" customWidth="1"/>
    <col min="59" max="59" width="6.140625" style="4" customWidth="1"/>
    <col min="60" max="60" width="7.7109375" style="4" customWidth="1"/>
    <col min="61" max="61" width="7.140625" style="5" customWidth="1"/>
    <col min="62" max="62" width="7.140625" style="4" customWidth="1"/>
    <col min="63" max="63" width="7.7109375" style="4" customWidth="1"/>
    <col min="64" max="64" width="7.140625" style="5" customWidth="1"/>
    <col min="65" max="65" width="7.140625" style="4" customWidth="1"/>
    <col min="66" max="66" width="7.7109375" style="4" customWidth="1"/>
    <col min="67" max="67" width="7.140625" style="5" customWidth="1"/>
    <col min="68" max="68" width="7.140625" style="4" customWidth="1"/>
    <col min="69" max="69" width="7.7109375" style="4" customWidth="1"/>
    <col min="70" max="70" width="6.140625" style="5" customWidth="1"/>
    <col min="71" max="71" width="6.140625" style="4" customWidth="1"/>
    <col min="72" max="72" width="7.7109375" style="4" customWidth="1"/>
    <col min="73" max="73" width="6.140625" style="5" customWidth="1"/>
    <col min="74" max="74" width="6.140625" style="4" customWidth="1"/>
    <col min="75" max="75" width="7.7109375" style="4" customWidth="1"/>
    <col min="76" max="76" width="7.140625" style="5" customWidth="1"/>
    <col min="77" max="77" width="7.140625" style="4" customWidth="1"/>
    <col min="78" max="78" width="7.7109375" style="4" customWidth="1"/>
    <col min="79" max="79" width="7.140625" style="5" customWidth="1"/>
    <col min="80" max="80" width="7.140625" style="4" customWidth="1"/>
    <col min="81" max="81" width="7.7109375" style="4" customWidth="1"/>
    <col min="82" max="82" width="7.140625" style="5" customWidth="1"/>
    <col min="83" max="83" width="7.140625" style="6" bestFit="1" customWidth="1"/>
    <col min="84" max="84" width="9.140625" style="6" customWidth="1"/>
    <col min="85" max="85" width="7.140625" style="6" bestFit="1" customWidth="1"/>
    <col min="86" max="86" width="7.140625" style="26" bestFit="1" customWidth="1"/>
    <col min="87" max="87" width="9.140625" style="6" customWidth="1"/>
    <col min="88" max="88" width="8.140625" style="27" bestFit="1" customWidth="1"/>
    <col min="89" max="89" width="8.140625" style="6" bestFit="1" customWidth="1"/>
    <col min="90" max="90" width="9.140625" style="6" customWidth="1"/>
    <col min="91" max="91" width="8.140625" style="6" bestFit="1" customWidth="1"/>
    <col min="92" max="92" width="8.140625" style="26" bestFit="1" customWidth="1"/>
    <col min="93" max="93" width="9.140625" style="6" customWidth="1"/>
    <col min="94" max="94" width="8.140625" style="27" bestFit="1" customWidth="1"/>
    <col min="95" max="95" width="8.140625" style="6" bestFit="1" customWidth="1"/>
    <col min="96" max="96" width="9.140625" style="6" customWidth="1"/>
    <col min="97" max="97" width="7.140625" style="6" bestFit="1" customWidth="1"/>
    <col min="98" max="98" width="7.140625" style="26" bestFit="1" customWidth="1"/>
    <col min="99" max="99" width="9.140625" style="6" customWidth="1"/>
    <col min="100" max="100" width="8.140625" style="27" bestFit="1" customWidth="1"/>
    <col min="101" max="101" width="8.140625" style="6" bestFit="1" customWidth="1"/>
    <col min="102" max="102" width="9.140625" style="6" customWidth="1"/>
    <col min="103" max="103" width="8.140625" style="6" bestFit="1" customWidth="1"/>
    <col min="104" max="104" width="8.140625" style="26" bestFit="1" customWidth="1"/>
    <col min="105" max="105" width="9.140625" style="6" customWidth="1"/>
    <col min="106" max="106" width="8.140625" style="27" bestFit="1" customWidth="1"/>
    <col min="107" max="107" width="8.140625" style="6" bestFit="1" customWidth="1"/>
    <col min="108" max="108" width="9.140625" style="6" customWidth="1"/>
    <col min="109" max="109" width="7.140625" style="6" bestFit="1" customWidth="1"/>
    <col min="110" max="110" width="7.140625" style="26" bestFit="1" customWidth="1"/>
    <col min="111" max="111" width="9.140625" style="6" customWidth="1"/>
    <col min="112" max="112" width="7.140625" style="27" bestFit="1" customWidth="1"/>
    <col min="113" max="113" width="7.140625" style="6" bestFit="1" customWidth="1"/>
    <col min="114" max="114" width="9.140625" style="6" customWidth="1"/>
    <col min="115" max="115" width="8.140625" style="6" bestFit="1" customWidth="1"/>
    <col min="116" max="116" width="8.140625" style="26" bestFit="1" customWidth="1"/>
    <col min="117" max="117" width="9.140625" style="6" customWidth="1"/>
    <col min="118" max="118" width="8.140625" style="27" bestFit="1" customWidth="1"/>
    <col min="119" max="119" width="8.140625" style="6" bestFit="1" customWidth="1"/>
    <col min="120" max="120" width="9.140625" style="6" customWidth="1"/>
    <col min="121" max="121" width="8.140625" style="6" bestFit="1" customWidth="1"/>
    <col min="122" max="122" width="8.140625" style="26" bestFit="1" customWidth="1"/>
    <col min="123" max="123" width="9.140625" style="6" customWidth="1"/>
    <col min="124" max="124" width="6.140625" style="27" bestFit="1" customWidth="1"/>
    <col min="125" max="16384" width="9.140625" style="6" customWidth="1"/>
  </cols>
  <sheetData>
    <row r="1" spans="1:124" ht="12.75">
      <c r="A1" s="2">
        <v>2007</v>
      </c>
      <c r="B1" s="4"/>
      <c r="CH1" s="105"/>
      <c r="CI1" s="106"/>
      <c r="CJ1" s="85"/>
      <c r="CN1" s="105"/>
      <c r="CO1" s="106"/>
      <c r="CP1" s="85"/>
      <c r="CT1" s="105"/>
      <c r="CU1" s="106"/>
      <c r="CV1" s="85"/>
      <c r="CZ1" s="105"/>
      <c r="DA1" s="106"/>
      <c r="DB1" s="85"/>
      <c r="DF1" s="105"/>
      <c r="DG1" s="106"/>
      <c r="DH1" s="85"/>
      <c r="DL1" s="105"/>
      <c r="DM1" s="106"/>
      <c r="DN1" s="85"/>
      <c r="DR1" s="105"/>
      <c r="DS1" s="106"/>
      <c r="DT1" s="85"/>
    </row>
    <row r="2" spans="1:122" ht="12.75">
      <c r="A2" s="7" t="s">
        <v>87</v>
      </c>
      <c r="B2" s="216" t="s">
        <v>72</v>
      </c>
      <c r="C2" s="216"/>
      <c r="D2" s="217" t="s">
        <v>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6" t="s">
        <v>6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7" t="s">
        <v>11</v>
      </c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6" t="s">
        <v>17</v>
      </c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7" t="s">
        <v>26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6" t="s">
        <v>37</v>
      </c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7" t="s">
        <v>73</v>
      </c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6" t="s">
        <v>202</v>
      </c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7" t="s">
        <v>203</v>
      </c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</row>
    <row r="3" spans="1:124" ht="12.75">
      <c r="A3" s="7" t="s">
        <v>75</v>
      </c>
      <c r="B3" s="13">
        <f>DATE(A1,3,25)</f>
        <v>39166</v>
      </c>
      <c r="C3" s="13"/>
      <c r="D3" s="14">
        <f>B3+6</f>
        <v>39172</v>
      </c>
      <c r="E3" s="15">
        <f>B3+7</f>
        <v>39173</v>
      </c>
      <c r="F3" s="15"/>
      <c r="G3" s="12">
        <f>D3+7</f>
        <v>39179</v>
      </c>
      <c r="H3" s="13">
        <f>E3+7</f>
        <v>39180</v>
      </c>
      <c r="I3" s="13"/>
      <c r="J3" s="14">
        <f>G3+7</f>
        <v>39186</v>
      </c>
      <c r="K3" s="15">
        <f>H3+7</f>
        <v>39187</v>
      </c>
      <c r="L3" s="15"/>
      <c r="M3" s="12">
        <f>J3+7</f>
        <v>39193</v>
      </c>
      <c r="N3" s="13">
        <f>K3+7</f>
        <v>39194</v>
      </c>
      <c r="O3" s="13"/>
      <c r="P3" s="14">
        <f>M3+7</f>
        <v>39200</v>
      </c>
      <c r="Q3" s="15">
        <f>N3+7</f>
        <v>39201</v>
      </c>
      <c r="R3" s="15"/>
      <c r="S3" s="12">
        <f>P3+7</f>
        <v>39207</v>
      </c>
      <c r="T3" s="13">
        <f>Q3+7</f>
        <v>39208</v>
      </c>
      <c r="U3" s="13"/>
      <c r="V3" s="14">
        <f>S3+7</f>
        <v>39214</v>
      </c>
      <c r="W3" s="15">
        <f>T3+7</f>
        <v>39215</v>
      </c>
      <c r="X3" s="15"/>
      <c r="Y3" s="12">
        <f>V3+7</f>
        <v>39221</v>
      </c>
      <c r="Z3" s="13">
        <f>W3+7</f>
        <v>39222</v>
      </c>
      <c r="AA3" s="13"/>
      <c r="AB3" s="14">
        <f>Y3+7</f>
        <v>39228</v>
      </c>
      <c r="AC3" s="15">
        <f>Z3+7</f>
        <v>39229</v>
      </c>
      <c r="AD3" s="15"/>
      <c r="AE3" s="12">
        <f>AB3+7</f>
        <v>39235</v>
      </c>
      <c r="AF3" s="13">
        <f>AC3+7</f>
        <v>39236</v>
      </c>
      <c r="AG3" s="13"/>
      <c r="AH3" s="14">
        <f>AE3+7</f>
        <v>39242</v>
      </c>
      <c r="AI3" s="15">
        <f>AF3+7</f>
        <v>39243</v>
      </c>
      <c r="AJ3" s="15"/>
      <c r="AK3" s="12">
        <f>AH3+7</f>
        <v>39249</v>
      </c>
      <c r="AL3" s="13">
        <f>AI3+7</f>
        <v>39250</v>
      </c>
      <c r="AM3" s="13"/>
      <c r="AN3" s="14">
        <f>AK3+7</f>
        <v>39256</v>
      </c>
      <c r="AO3" s="15">
        <f>AL3+7</f>
        <v>39257</v>
      </c>
      <c r="AP3" s="15"/>
      <c r="AQ3" s="12">
        <f>AN3+7</f>
        <v>39263</v>
      </c>
      <c r="AR3" s="13">
        <f>AO3+7</f>
        <v>39264</v>
      </c>
      <c r="AS3" s="13"/>
      <c r="AT3" s="14">
        <f>AQ3+7</f>
        <v>39270</v>
      </c>
      <c r="AU3" s="15">
        <f>AR3+7</f>
        <v>39271</v>
      </c>
      <c r="AV3" s="15"/>
      <c r="AW3" s="12">
        <f>AT3+7</f>
        <v>39277</v>
      </c>
      <c r="AX3" s="13">
        <f>AU3+7</f>
        <v>39278</v>
      </c>
      <c r="AY3" s="13"/>
      <c r="AZ3" s="14">
        <f>AW3+7</f>
        <v>39284</v>
      </c>
      <c r="BA3" s="15">
        <f>AX3+7</f>
        <v>39285</v>
      </c>
      <c r="BB3" s="15"/>
      <c r="BC3" s="12">
        <f>AZ3+7</f>
        <v>39291</v>
      </c>
      <c r="BD3" s="13">
        <f>BA3+7</f>
        <v>39292</v>
      </c>
      <c r="BE3" s="13"/>
      <c r="BF3" s="14">
        <f>BC3+7</f>
        <v>39298</v>
      </c>
      <c r="BG3" s="15">
        <f>BD3+7</f>
        <v>39299</v>
      </c>
      <c r="BH3" s="15"/>
      <c r="BI3" s="12">
        <f>BF3+7</f>
        <v>39305</v>
      </c>
      <c r="BJ3" s="13">
        <f>BG3+7</f>
        <v>39306</v>
      </c>
      <c r="BK3" s="13"/>
      <c r="BL3" s="14">
        <f>BI3+7</f>
        <v>39312</v>
      </c>
      <c r="BM3" s="15">
        <f>BJ3+7</f>
        <v>39313</v>
      </c>
      <c r="BN3" s="15"/>
      <c r="BO3" s="12">
        <f>BL3+7</f>
        <v>39319</v>
      </c>
      <c r="BP3" s="13">
        <f>BM3+7</f>
        <v>39320</v>
      </c>
      <c r="BQ3" s="13"/>
      <c r="BR3" s="14">
        <f>BO3+7</f>
        <v>39326</v>
      </c>
      <c r="BS3" s="15">
        <f>BP3+7</f>
        <v>39327</v>
      </c>
      <c r="BT3" s="15"/>
      <c r="BU3" s="12">
        <f>BR3+7</f>
        <v>39333</v>
      </c>
      <c r="BV3" s="13">
        <f>BS3+7</f>
        <v>39334</v>
      </c>
      <c r="BW3" s="13"/>
      <c r="BX3" s="14">
        <f>BU3+7</f>
        <v>39340</v>
      </c>
      <c r="BY3" s="15">
        <f>BV3+7</f>
        <v>39341</v>
      </c>
      <c r="BZ3" s="15"/>
      <c r="CA3" s="12">
        <f>BX3+7</f>
        <v>39347</v>
      </c>
      <c r="CB3" s="13">
        <f>BY3+7</f>
        <v>39348</v>
      </c>
      <c r="CC3" s="13"/>
      <c r="CD3" s="14">
        <f>CA3+7</f>
        <v>39354</v>
      </c>
      <c r="CE3" s="15">
        <f>CB3+7</f>
        <v>39355</v>
      </c>
      <c r="CF3" s="15"/>
      <c r="CG3" s="15">
        <f>CD3+7</f>
        <v>39361</v>
      </c>
      <c r="CH3" s="28">
        <f>CE3+7</f>
        <v>39362</v>
      </c>
      <c r="CI3" s="13"/>
      <c r="CJ3" s="14">
        <f>CG3+7</f>
        <v>39368</v>
      </c>
      <c r="CK3" s="15">
        <f>CH3+7</f>
        <v>39369</v>
      </c>
      <c r="CL3" s="15"/>
      <c r="CM3" s="15">
        <f>CJ3+7</f>
        <v>39375</v>
      </c>
      <c r="CN3" s="28">
        <f>CK3+7</f>
        <v>39376</v>
      </c>
      <c r="CO3" s="13"/>
      <c r="CP3" s="14">
        <f>CM3+7</f>
        <v>39382</v>
      </c>
      <c r="CQ3" s="15">
        <f>CN3+7</f>
        <v>39383</v>
      </c>
      <c r="CR3" s="15"/>
      <c r="CS3" s="15">
        <f>CP3+7</f>
        <v>39389</v>
      </c>
      <c r="CT3" s="28">
        <f>CQ3+7</f>
        <v>39390</v>
      </c>
      <c r="CU3" s="13"/>
      <c r="CV3" s="14">
        <f>CS3+7</f>
        <v>39396</v>
      </c>
      <c r="CW3" s="15">
        <f>CT3+7</f>
        <v>39397</v>
      </c>
      <c r="CX3" s="15"/>
      <c r="CY3" s="15">
        <f>CV3+7</f>
        <v>39403</v>
      </c>
      <c r="CZ3" s="28">
        <f>CW3+7</f>
        <v>39404</v>
      </c>
      <c r="DA3" s="13"/>
      <c r="DB3" s="14">
        <f>CY3+7</f>
        <v>39410</v>
      </c>
      <c r="DC3" s="15">
        <f>CZ3+7</f>
        <v>39411</v>
      </c>
      <c r="DD3" s="15"/>
      <c r="DE3" s="15">
        <f>DB3+7</f>
        <v>39417</v>
      </c>
      <c r="DF3" s="28">
        <f>DC3+7</f>
        <v>39418</v>
      </c>
      <c r="DG3" s="13"/>
      <c r="DH3" s="14">
        <f>DE3+7</f>
        <v>39424</v>
      </c>
      <c r="DI3" s="15">
        <f>DF3+7</f>
        <v>39425</v>
      </c>
      <c r="DJ3" s="15"/>
      <c r="DK3" s="15">
        <f>DH3+7</f>
        <v>39431</v>
      </c>
      <c r="DL3" s="28">
        <f>DI3+7</f>
        <v>39432</v>
      </c>
      <c r="DM3" s="13"/>
      <c r="DN3" s="14">
        <f>DK3+7</f>
        <v>39438</v>
      </c>
      <c r="DO3" s="15">
        <f>DL3+7</f>
        <v>39439</v>
      </c>
      <c r="DP3" s="15"/>
      <c r="DQ3" s="15">
        <f>DN3+7</f>
        <v>39445</v>
      </c>
      <c r="DR3" s="28">
        <f>DO3+7</f>
        <v>39446</v>
      </c>
      <c r="DS3" s="13"/>
      <c r="DT3" s="14">
        <f>DQ3+7</f>
        <v>39452</v>
      </c>
    </row>
    <row r="4" spans="1:124" ht="12.75">
      <c r="A4" s="89" t="s">
        <v>76</v>
      </c>
      <c r="D4" s="102"/>
      <c r="F4" s="251" t="s">
        <v>191</v>
      </c>
      <c r="G4" s="267"/>
      <c r="H4" s="267"/>
      <c r="I4" s="267"/>
      <c r="J4" s="267"/>
      <c r="K4" s="268"/>
      <c r="M4" s="102"/>
      <c r="P4" s="102"/>
      <c r="S4" s="102"/>
      <c r="V4" s="102"/>
      <c r="Y4" s="102"/>
      <c r="AB4" s="102"/>
      <c r="AE4" s="102"/>
      <c r="AH4" s="102"/>
      <c r="AK4" s="102"/>
      <c r="AN4" s="102"/>
      <c r="AQ4" s="102"/>
      <c r="AT4" s="102"/>
      <c r="AW4" s="102"/>
      <c r="AZ4" s="102"/>
      <c r="BC4" s="102"/>
      <c r="BF4" s="102"/>
      <c r="BI4" s="102"/>
      <c r="BL4" s="102"/>
      <c r="BO4" s="102"/>
      <c r="BR4" s="102"/>
      <c r="BU4" s="102"/>
      <c r="BX4" s="102"/>
      <c r="CA4" s="102"/>
      <c r="CD4" s="102"/>
      <c r="CH4" s="107"/>
      <c r="CJ4" s="102"/>
      <c r="CN4" s="107"/>
      <c r="CP4" s="102"/>
      <c r="CT4" s="107"/>
      <c r="CV4" s="102"/>
      <c r="CZ4" s="107"/>
      <c r="DB4" s="102"/>
      <c r="DF4" s="107"/>
      <c r="DH4" s="102"/>
      <c r="DL4" s="107"/>
      <c r="DN4" s="102"/>
      <c r="DR4" s="107"/>
      <c r="DT4" s="102"/>
    </row>
    <row r="5" spans="1:124" ht="25.5">
      <c r="A5" s="111" t="s">
        <v>204</v>
      </c>
      <c r="D5" s="102"/>
      <c r="G5" s="112"/>
      <c r="J5" s="112"/>
      <c r="M5" s="102"/>
      <c r="P5" s="288" t="s">
        <v>207</v>
      </c>
      <c r="Q5" s="289"/>
      <c r="R5" s="289"/>
      <c r="S5" s="289"/>
      <c r="T5" s="289"/>
      <c r="U5" s="290"/>
      <c r="V5" s="102"/>
      <c r="Y5" s="102"/>
      <c r="AB5" s="102"/>
      <c r="AE5" s="102"/>
      <c r="AH5" s="102"/>
      <c r="AK5" s="102"/>
      <c r="AN5" s="102"/>
      <c r="AQ5" s="102"/>
      <c r="AT5" s="102"/>
      <c r="AW5" s="102"/>
      <c r="AZ5" s="102"/>
      <c r="BC5" s="102"/>
      <c r="BF5" s="102"/>
      <c r="BI5" s="102"/>
      <c r="BL5" s="102"/>
      <c r="BO5" s="102"/>
      <c r="BR5" s="102"/>
      <c r="BU5" s="102"/>
      <c r="BX5" s="102"/>
      <c r="CA5" s="102"/>
      <c r="CD5" s="102"/>
      <c r="CH5" s="107"/>
      <c r="CJ5" s="102"/>
      <c r="CN5" s="107"/>
      <c r="CP5" s="102"/>
      <c r="CT5" s="107"/>
      <c r="CV5" s="102"/>
      <c r="CZ5" s="107"/>
      <c r="DB5" s="102"/>
      <c r="DF5" s="107"/>
      <c r="DH5" s="102"/>
      <c r="DL5" s="107"/>
      <c r="DN5" s="102"/>
      <c r="DR5" s="107"/>
      <c r="DT5" s="102"/>
    </row>
    <row r="6" spans="1:124" ht="25.5">
      <c r="A6" s="111" t="s">
        <v>172</v>
      </c>
      <c r="D6" s="102"/>
      <c r="G6" s="102"/>
      <c r="J6" s="102"/>
      <c r="M6" s="102"/>
      <c r="P6" s="112"/>
      <c r="S6" s="112"/>
      <c r="V6" s="102"/>
      <c r="Y6" s="288" t="s">
        <v>208</v>
      </c>
      <c r="Z6" s="289"/>
      <c r="AA6" s="289"/>
      <c r="AB6" s="289"/>
      <c r="AC6" s="290"/>
      <c r="AE6" s="102"/>
      <c r="AH6" s="102"/>
      <c r="AK6" s="102"/>
      <c r="AN6" s="102"/>
      <c r="AQ6" s="102"/>
      <c r="AT6" s="102"/>
      <c r="AW6" s="102"/>
      <c r="AZ6" s="102"/>
      <c r="BC6" s="102"/>
      <c r="BF6" s="102"/>
      <c r="BI6" s="102"/>
      <c r="BL6" s="102"/>
      <c r="BO6" s="102"/>
      <c r="BR6" s="102"/>
      <c r="BU6" s="102"/>
      <c r="BX6" s="102"/>
      <c r="CA6" s="102"/>
      <c r="CD6" s="102"/>
      <c r="CH6" s="107"/>
      <c r="CJ6" s="102"/>
      <c r="CN6" s="107"/>
      <c r="CP6" s="102"/>
      <c r="CT6" s="107"/>
      <c r="CV6" s="102"/>
      <c r="CZ6" s="107"/>
      <c r="DB6" s="102"/>
      <c r="DF6" s="107"/>
      <c r="DH6" s="102"/>
      <c r="DL6" s="107"/>
      <c r="DN6" s="102"/>
      <c r="DR6" s="107"/>
      <c r="DT6" s="102"/>
    </row>
    <row r="7" spans="1:31" ht="25.5">
      <c r="A7" s="104" t="s">
        <v>188</v>
      </c>
      <c r="G7" s="102"/>
      <c r="Z7" s="295" t="s">
        <v>192</v>
      </c>
      <c r="AA7" s="296"/>
      <c r="AB7" s="296"/>
      <c r="AC7" s="296"/>
      <c r="AD7" s="300"/>
      <c r="AE7" s="297"/>
    </row>
    <row r="8" spans="1:58" ht="25.5">
      <c r="A8" s="113" t="s">
        <v>214</v>
      </c>
      <c r="AS8" s="291" t="s">
        <v>213</v>
      </c>
      <c r="AT8" s="292"/>
      <c r="AU8" s="292"/>
      <c r="AV8" s="292"/>
      <c r="AW8" s="292"/>
      <c r="AX8" s="293"/>
      <c r="BA8" s="6"/>
      <c r="BB8" s="6"/>
      <c r="BC8" s="27"/>
      <c r="BD8" s="6"/>
      <c r="BE8" s="6"/>
      <c r="BF8" s="27"/>
    </row>
    <row r="9" spans="1:124" ht="25.5">
      <c r="A9" s="103" t="s">
        <v>184</v>
      </c>
      <c r="D9" s="102"/>
      <c r="G9" s="102"/>
      <c r="J9" s="102"/>
      <c r="M9" s="102"/>
      <c r="P9" s="102"/>
      <c r="S9" s="102"/>
      <c r="V9" s="102"/>
      <c r="Y9" s="102"/>
      <c r="AB9" s="102"/>
      <c r="AE9" s="102"/>
      <c r="AH9" s="102"/>
      <c r="AK9" s="102"/>
      <c r="AN9" s="102"/>
      <c r="AQ9" s="102"/>
      <c r="AS9" s="285" t="s">
        <v>193</v>
      </c>
      <c r="AT9" s="286"/>
      <c r="AU9" s="286"/>
      <c r="AV9" s="286"/>
      <c r="AW9" s="286"/>
      <c r="AX9" s="286"/>
      <c r="AY9" s="287"/>
      <c r="AZ9" s="102"/>
      <c r="BC9" s="102"/>
      <c r="BF9" s="102"/>
      <c r="BI9" s="102"/>
      <c r="BL9" s="102"/>
      <c r="BO9" s="102"/>
      <c r="BR9" s="102"/>
      <c r="BU9" s="102"/>
      <c r="BX9" s="102"/>
      <c r="CA9" s="102"/>
      <c r="CD9" s="102"/>
      <c r="CH9" s="107"/>
      <c r="CJ9" s="102"/>
      <c r="CN9" s="107"/>
      <c r="CP9" s="102"/>
      <c r="CT9" s="107"/>
      <c r="CV9" s="102"/>
      <c r="CZ9" s="107"/>
      <c r="DB9" s="102"/>
      <c r="DF9" s="107"/>
      <c r="DH9" s="102"/>
      <c r="DL9" s="107"/>
      <c r="DN9" s="102"/>
      <c r="DR9" s="107"/>
      <c r="DT9" s="102"/>
    </row>
    <row r="10" spans="1:52" ht="25.5">
      <c r="A10" s="104" t="s">
        <v>189</v>
      </c>
      <c r="AU10" s="301" t="s">
        <v>190</v>
      </c>
      <c r="AV10" s="296"/>
      <c r="AW10" s="296"/>
      <c r="AX10" s="296"/>
      <c r="AY10" s="296"/>
      <c r="AZ10" s="297"/>
    </row>
    <row r="11" spans="1:55" ht="25.5" customHeight="1">
      <c r="A11" s="66" t="s">
        <v>175</v>
      </c>
      <c r="AP11" s="6"/>
      <c r="AT11" s="294" t="s">
        <v>40</v>
      </c>
      <c r="AU11" s="281"/>
      <c r="AV11" s="234" t="s">
        <v>200</v>
      </c>
      <c r="AW11" s="235"/>
      <c r="AX11" s="235"/>
      <c r="AY11" s="235"/>
      <c r="AZ11" s="235"/>
      <c r="BA11" s="236"/>
      <c r="BB11"/>
      <c r="BC11" s="102"/>
    </row>
    <row r="12" spans="1:124" ht="25.5">
      <c r="A12" s="103" t="s">
        <v>185</v>
      </c>
      <c r="D12" s="102"/>
      <c r="G12" s="102"/>
      <c r="J12" s="102"/>
      <c r="M12" s="102"/>
      <c r="P12" s="102"/>
      <c r="S12" s="102"/>
      <c r="V12" s="102"/>
      <c r="Y12" s="102"/>
      <c r="AB12" s="102"/>
      <c r="AE12" s="102"/>
      <c r="AH12" s="102"/>
      <c r="AK12" s="102"/>
      <c r="AN12" s="102"/>
      <c r="AQ12" s="102"/>
      <c r="AT12" s="102"/>
      <c r="AW12" s="285" t="s">
        <v>194</v>
      </c>
      <c r="AX12" s="286"/>
      <c r="AY12" s="286"/>
      <c r="AZ12" s="286"/>
      <c r="BA12" s="286"/>
      <c r="BB12" s="286"/>
      <c r="BC12" s="287"/>
      <c r="BF12" s="102"/>
      <c r="BI12" s="102"/>
      <c r="BL12" s="102"/>
      <c r="BO12" s="102"/>
      <c r="BR12" s="102"/>
      <c r="BU12" s="102"/>
      <c r="BX12" s="102"/>
      <c r="CA12" s="102"/>
      <c r="CD12" s="102"/>
      <c r="CH12" s="107"/>
      <c r="CJ12" s="102"/>
      <c r="CN12" s="107"/>
      <c r="CP12" s="102"/>
      <c r="CT12" s="107"/>
      <c r="CV12" s="102"/>
      <c r="CZ12" s="107"/>
      <c r="DB12" s="102"/>
      <c r="DF12" s="107"/>
      <c r="DH12" s="102"/>
      <c r="DL12" s="107"/>
      <c r="DN12" s="102"/>
      <c r="DR12" s="107"/>
      <c r="DT12" s="102"/>
    </row>
    <row r="13" spans="1:124" ht="25.5">
      <c r="A13" s="109" t="s">
        <v>205</v>
      </c>
      <c r="D13" s="102"/>
      <c r="G13" s="102"/>
      <c r="J13" s="102"/>
      <c r="M13" s="102"/>
      <c r="P13" s="102"/>
      <c r="S13" s="102"/>
      <c r="V13" s="102"/>
      <c r="Y13" s="102"/>
      <c r="AB13" s="102"/>
      <c r="AE13" s="102"/>
      <c r="AH13" s="102"/>
      <c r="AK13" s="102"/>
      <c r="AN13" s="102"/>
      <c r="AQ13" s="102"/>
      <c r="AT13" s="102"/>
      <c r="AX13" s="288" t="s">
        <v>210</v>
      </c>
      <c r="AY13" s="289"/>
      <c r="AZ13" s="289"/>
      <c r="BA13" s="289"/>
      <c r="BB13" s="289"/>
      <c r="BC13" s="290"/>
      <c r="BF13" s="102"/>
      <c r="BI13" s="102"/>
      <c r="BL13" s="102"/>
      <c r="BO13" s="102"/>
      <c r="BR13" s="102"/>
      <c r="BU13" s="102"/>
      <c r="BX13" s="102"/>
      <c r="CA13" s="102"/>
      <c r="CD13" s="102"/>
      <c r="CH13" s="107"/>
      <c r="CJ13" s="102"/>
      <c r="CN13" s="107"/>
      <c r="CP13" s="102"/>
      <c r="CT13" s="107"/>
      <c r="CV13" s="102"/>
      <c r="CZ13" s="107"/>
      <c r="DB13" s="102"/>
      <c r="DF13" s="107"/>
      <c r="DH13" s="102"/>
      <c r="DL13" s="107"/>
      <c r="DN13" s="102"/>
      <c r="DR13" s="107"/>
      <c r="DT13" s="102"/>
    </row>
    <row r="14" spans="1:58" ht="25.5">
      <c r="A14" s="104" t="s">
        <v>212</v>
      </c>
      <c r="BA14" s="295" t="s">
        <v>211</v>
      </c>
      <c r="BB14" s="296"/>
      <c r="BC14" s="296"/>
      <c r="BD14" s="300"/>
      <c r="BE14" s="300"/>
      <c r="BF14" s="297"/>
    </row>
    <row r="15" spans="1:82" ht="25.5">
      <c r="A15" s="90" t="s">
        <v>176</v>
      </c>
      <c r="B15" s="17"/>
      <c r="C15" s="17"/>
      <c r="D15" s="16"/>
      <c r="E15" s="17"/>
      <c r="F15" s="17"/>
      <c r="G15" s="16"/>
      <c r="H15" s="17"/>
      <c r="I15" s="17"/>
      <c r="J15" s="16"/>
      <c r="K15" s="17"/>
      <c r="L15" s="17"/>
      <c r="M15" s="16"/>
      <c r="N15" s="17"/>
      <c r="O15" s="17"/>
      <c r="P15" s="16"/>
      <c r="Q15" s="17"/>
      <c r="R15" s="17"/>
      <c r="S15" s="16"/>
      <c r="T15" s="17"/>
      <c r="U15" s="17"/>
      <c r="V15" s="16"/>
      <c r="W15" s="17"/>
      <c r="X15" s="17"/>
      <c r="Y15" s="16"/>
      <c r="Z15" s="17"/>
      <c r="AA15" s="17"/>
      <c r="AB15" s="16"/>
      <c r="AC15" s="6"/>
      <c r="AD15" s="6"/>
      <c r="AE15" s="6"/>
      <c r="AF15" s="26"/>
      <c r="AG15" s="6"/>
      <c r="AH15" s="27"/>
      <c r="AI15" s="6"/>
      <c r="AJ15" s="6"/>
      <c r="AK15" s="6"/>
      <c r="AL15" s="23"/>
      <c r="AM15" s="17"/>
      <c r="AN15" s="16"/>
      <c r="AO15" s="17"/>
      <c r="AP15" s="17"/>
      <c r="AQ15" s="16"/>
      <c r="AR15" s="17"/>
      <c r="AS15" s="6"/>
      <c r="AT15" s="27"/>
      <c r="AU15" s="6"/>
      <c r="AV15" s="6"/>
      <c r="AW15" s="27"/>
      <c r="AX15" s="6"/>
      <c r="AY15" s="17"/>
      <c r="AZ15" s="6"/>
      <c r="BA15" s="298" t="s">
        <v>40</v>
      </c>
      <c r="BB15" s="299"/>
      <c r="BC15" s="234" t="s">
        <v>195</v>
      </c>
      <c r="BD15" s="302"/>
      <c r="BE15" s="302"/>
      <c r="BF15" s="302"/>
      <c r="BG15" s="302"/>
      <c r="BH15" s="302"/>
      <c r="BI15" s="255"/>
      <c r="BJ15" s="17"/>
      <c r="BK15" s="17"/>
      <c r="BL15" s="16"/>
      <c r="BM15" s="17"/>
      <c r="BN15" s="17"/>
      <c r="BO15" s="16"/>
      <c r="BP15" s="17"/>
      <c r="BQ15" s="17"/>
      <c r="BR15" s="16"/>
      <c r="BS15" s="17"/>
      <c r="BT15" s="17"/>
      <c r="BU15" s="16"/>
      <c r="BV15" s="17"/>
      <c r="BW15" s="17"/>
      <c r="BX15" s="16"/>
      <c r="BY15" s="17"/>
      <c r="BZ15" s="17"/>
      <c r="CA15" s="16"/>
      <c r="CB15" s="17"/>
      <c r="CC15" s="17"/>
      <c r="CD15" s="16"/>
    </row>
    <row r="16" spans="1:62" ht="25.5" customHeight="1">
      <c r="A16" s="66" t="s">
        <v>199</v>
      </c>
      <c r="BA16" s="294" t="s">
        <v>40</v>
      </c>
      <c r="BB16" s="281"/>
      <c r="BC16" s="234" t="s">
        <v>201</v>
      </c>
      <c r="BD16" s="235"/>
      <c r="BE16" s="235"/>
      <c r="BF16" s="235"/>
      <c r="BG16" s="235"/>
      <c r="BH16" s="235"/>
      <c r="BI16" s="235"/>
      <c r="BJ16" s="236"/>
    </row>
    <row r="17" spans="1:62" ht="25.5" customHeight="1">
      <c r="A17" s="111" t="s">
        <v>206</v>
      </c>
      <c r="BA17"/>
      <c r="BB17"/>
      <c r="BC17"/>
      <c r="BD17" s="288" t="s">
        <v>209</v>
      </c>
      <c r="BE17" s="289"/>
      <c r="BF17" s="290"/>
      <c r="BG17"/>
      <c r="BH17"/>
      <c r="BI17" s="110"/>
      <c r="BJ17"/>
    </row>
    <row r="18" spans="1:63" ht="25.5" customHeight="1">
      <c r="A18" s="66" t="s">
        <v>147</v>
      </c>
      <c r="BC18" s="294" t="s">
        <v>40</v>
      </c>
      <c r="BD18" s="281"/>
      <c r="BE18" s="234" t="s">
        <v>196</v>
      </c>
      <c r="BF18" s="235"/>
      <c r="BG18" s="235"/>
      <c r="BH18" s="235"/>
      <c r="BI18" s="235"/>
      <c r="BJ18" s="235"/>
      <c r="BK18" s="236"/>
    </row>
    <row r="19" spans="1:64" ht="25.5">
      <c r="A19" s="104" t="s">
        <v>197</v>
      </c>
      <c r="BG19" s="295" t="s">
        <v>198</v>
      </c>
      <c r="BH19" s="296"/>
      <c r="BI19" s="296"/>
      <c r="BJ19" s="296"/>
      <c r="BK19" s="296"/>
      <c r="BL19" s="297"/>
    </row>
    <row r="20" spans="1:120" ht="25.5">
      <c r="A20" s="108" t="s">
        <v>174</v>
      </c>
      <c r="B20"/>
      <c r="C20"/>
      <c r="D20" s="102"/>
      <c r="E20"/>
      <c r="F20"/>
      <c r="G20" s="102"/>
      <c r="H20"/>
      <c r="I20"/>
      <c r="J20" s="102"/>
      <c r="K20"/>
      <c r="L20"/>
      <c r="M20" s="102"/>
      <c r="N20"/>
      <c r="O20"/>
      <c r="P20" s="102"/>
      <c r="Q20"/>
      <c r="R20"/>
      <c r="S20" s="102"/>
      <c r="T20"/>
      <c r="U20"/>
      <c r="V20" s="102"/>
      <c r="W20"/>
      <c r="X20"/>
      <c r="Y20" s="102"/>
      <c r="Z20"/>
      <c r="AA20"/>
      <c r="AB20" s="102"/>
      <c r="AC20"/>
      <c r="AD20"/>
      <c r="AE20" s="102"/>
      <c r="AF20"/>
      <c r="AG20"/>
      <c r="AH20" s="102"/>
      <c r="AI20"/>
      <c r="AJ20"/>
      <c r="AK20" s="102"/>
      <c r="AL20"/>
      <c r="AM20"/>
      <c r="AN20" s="102"/>
      <c r="AO20"/>
      <c r="AP20"/>
      <c r="AQ20" s="102"/>
      <c r="AR20"/>
      <c r="AS20"/>
      <c r="AT20" s="102"/>
      <c r="AU20"/>
      <c r="AV20"/>
      <c r="AW20" s="102"/>
      <c r="AX20"/>
      <c r="AY20"/>
      <c r="AZ20" s="102"/>
      <c r="BA20"/>
      <c r="BB20"/>
      <c r="BC20" s="102"/>
      <c r="BD20"/>
      <c r="BE20"/>
      <c r="BF20" s="102"/>
      <c r="BG20"/>
      <c r="BH20"/>
      <c r="BI20" s="102"/>
      <c r="BJ20"/>
      <c r="BK20"/>
      <c r="BL20" s="102"/>
      <c r="BM20"/>
      <c r="BN20"/>
      <c r="BO20" s="102"/>
      <c r="BP20"/>
      <c r="BQ20"/>
      <c r="BR20" s="102"/>
      <c r="BS20"/>
      <c r="BT20"/>
      <c r="BU20" s="102"/>
      <c r="BV20"/>
      <c r="BW20"/>
      <c r="BX20" s="102"/>
      <c r="BY20"/>
      <c r="BZ20"/>
      <c r="CA20" s="102"/>
      <c r="CB20"/>
      <c r="CC20"/>
      <c r="CD20" s="102"/>
      <c r="DM20" s="282" t="s">
        <v>215</v>
      </c>
      <c r="DN20" s="283"/>
      <c r="DO20" s="283"/>
      <c r="DP20" s="284"/>
    </row>
  </sheetData>
  <sheetProtection/>
  <mergeCells count="31">
    <mergeCell ref="B2:C2"/>
    <mergeCell ref="R2:AD2"/>
    <mergeCell ref="AE2:AP2"/>
    <mergeCell ref="D2:Q2"/>
    <mergeCell ref="P5:U5"/>
    <mergeCell ref="CF2:CQ2"/>
    <mergeCell ref="BC18:BD18"/>
    <mergeCell ref="BD17:BF17"/>
    <mergeCell ref="BC16:BJ16"/>
    <mergeCell ref="AV11:BA11"/>
    <mergeCell ref="BA14:BF14"/>
    <mergeCell ref="AU10:AZ10"/>
    <mergeCell ref="BC15:BI15"/>
    <mergeCell ref="BE18:BK18"/>
    <mergeCell ref="CR2:DD2"/>
    <mergeCell ref="Y6:AC6"/>
    <mergeCell ref="BA16:BB16"/>
    <mergeCell ref="AQ2:BD2"/>
    <mergeCell ref="BE2:BQ2"/>
    <mergeCell ref="BA15:BB15"/>
    <mergeCell ref="Z7:AE7"/>
    <mergeCell ref="DE2:DR2"/>
    <mergeCell ref="DM20:DP20"/>
    <mergeCell ref="F4:K4"/>
    <mergeCell ref="AS9:AY9"/>
    <mergeCell ref="AX13:BC13"/>
    <mergeCell ref="AS8:AX8"/>
    <mergeCell ref="AW12:BC12"/>
    <mergeCell ref="AT11:AU11"/>
    <mergeCell ref="BR2:CE2"/>
    <mergeCell ref="BG19:BL19"/>
  </mergeCells>
  <hyperlinks>
    <hyperlink ref="A2" r:id="rId1" display="FAI"/>
    <hyperlink ref="A3" r:id="rId2" display="Bezmotorové létání"/>
    <hyperlink ref="A11" r:id="rId3" display="4th WGC Women (FR)"/>
    <hyperlink ref="BC15:BI15" r:id="rId4" display="28.7.-11.8.2007 - Rieti (IT)&#10;Klub, Std"/>
    <hyperlink ref="A15" r:id="rId5" display="5th WGC Juniors (IT)"/>
    <hyperlink ref="A18" r:id="rId6" display="14th EGC (FR)"/>
    <hyperlink ref="BC16:BI16" r:id="rId7" display="4.8.-19.8.2007 - Pociunai (LT)"/>
    <hyperlink ref="A16" r:id="rId8" display="14th EGC (LT)"/>
    <hyperlink ref="A4" r:id="rId9" display="Pribina Cup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22.140625" style="6" customWidth="1"/>
    <col min="2" max="2" width="7.8515625" style="6" customWidth="1"/>
    <col min="3" max="3" width="7.140625" style="3" customWidth="1"/>
    <col min="4" max="4" width="7.7109375" style="4" customWidth="1"/>
    <col min="5" max="5" width="7.140625" style="5" customWidth="1"/>
    <col min="6" max="6" width="7.140625" style="4" customWidth="1"/>
    <col min="7" max="7" width="7.7109375" style="4" customWidth="1"/>
    <col min="8" max="8" width="6.140625" style="5" customWidth="1"/>
    <col min="9" max="9" width="6.140625" style="4" customWidth="1"/>
    <col min="10" max="10" width="7.7109375" style="4" customWidth="1"/>
    <col min="11" max="11" width="7.140625" style="5" customWidth="1"/>
    <col min="12" max="12" width="7.140625" style="4" customWidth="1"/>
    <col min="13" max="13" width="7.7109375" style="4" customWidth="1"/>
    <col min="14" max="14" width="7.140625" style="5" customWidth="1"/>
    <col min="15" max="15" width="7.140625" style="4" customWidth="1"/>
    <col min="16" max="16" width="7.7109375" style="4" customWidth="1"/>
    <col min="17" max="17" width="7.140625" style="5" customWidth="1"/>
    <col min="18" max="18" width="7.140625" style="4" customWidth="1"/>
    <col min="19" max="19" width="7.7109375" style="4" customWidth="1"/>
    <col min="20" max="20" width="6.140625" style="5" customWidth="1"/>
    <col min="21" max="21" width="6.140625" style="4" customWidth="1"/>
    <col min="22" max="22" width="7.7109375" style="4" customWidth="1"/>
    <col min="23" max="23" width="7.140625" style="5" customWidth="1"/>
    <col min="24" max="24" width="7.140625" style="4" customWidth="1"/>
    <col min="25" max="25" width="7.7109375" style="4" customWidth="1"/>
    <col min="26" max="26" width="7.140625" style="5" customWidth="1"/>
    <col min="27" max="27" width="7.140625" style="4" customWidth="1"/>
    <col min="28" max="28" width="7.7109375" style="4" customWidth="1"/>
    <col min="29" max="29" width="7.140625" style="5" customWidth="1"/>
    <col min="30" max="30" width="7.140625" style="4" customWidth="1"/>
    <col min="31" max="31" width="7.7109375" style="4" customWidth="1"/>
    <col min="32" max="32" width="7.140625" style="5" customWidth="1"/>
    <col min="33" max="33" width="6.140625" style="4" customWidth="1"/>
    <col min="34" max="34" width="7.7109375" style="4" customWidth="1"/>
    <col min="35" max="35" width="6.140625" style="5" customWidth="1"/>
    <col min="36" max="36" width="6.140625" style="4" customWidth="1"/>
    <col min="37" max="37" width="7.7109375" style="4" customWidth="1"/>
    <col min="38" max="38" width="7.140625" style="5" customWidth="1"/>
    <col min="39" max="39" width="7.140625" style="4" customWidth="1"/>
    <col min="40" max="40" width="7.7109375" style="4" customWidth="1"/>
    <col min="41" max="41" width="7.140625" style="5" customWidth="1"/>
    <col min="42" max="42" width="7.140625" style="4" customWidth="1"/>
    <col min="43" max="43" width="7.7109375" style="4" customWidth="1"/>
    <col min="44" max="44" width="7.140625" style="5" customWidth="1"/>
    <col min="45" max="45" width="7.140625" style="4" customWidth="1"/>
    <col min="46" max="46" width="7.7109375" style="4" customWidth="1"/>
    <col min="47" max="47" width="6.140625" style="5" customWidth="1"/>
    <col min="48" max="48" width="6.140625" style="4" customWidth="1"/>
    <col min="49" max="49" width="7.7109375" style="4" customWidth="1"/>
    <col min="50" max="50" width="7.140625" style="5" customWidth="1"/>
    <col min="51" max="51" width="7.140625" style="4" customWidth="1"/>
    <col min="52" max="52" width="7.7109375" style="4" customWidth="1"/>
    <col min="53" max="53" width="7.140625" style="5" customWidth="1"/>
    <col min="54" max="54" width="7.140625" style="4" customWidth="1"/>
    <col min="55" max="55" width="7.7109375" style="4" customWidth="1"/>
    <col min="56" max="56" width="7.140625" style="5" customWidth="1"/>
    <col min="57" max="57" width="7.140625" style="4" customWidth="1"/>
    <col min="58" max="58" width="7.7109375" style="4" customWidth="1"/>
    <col min="59" max="59" width="6.140625" style="5" customWidth="1"/>
    <col min="60" max="60" width="6.140625" style="4" customWidth="1"/>
    <col min="61" max="61" width="7.7109375" style="4" customWidth="1"/>
    <col min="62" max="62" width="6.140625" style="5" customWidth="1"/>
    <col min="63" max="63" width="7.140625" style="4" customWidth="1"/>
    <col min="64" max="64" width="7.7109375" style="4" customWidth="1"/>
    <col min="65" max="65" width="7.140625" style="5" customWidth="1"/>
    <col min="66" max="66" width="7.140625" style="4" customWidth="1"/>
    <col min="67" max="67" width="7.7109375" style="4" customWidth="1"/>
    <col min="68" max="68" width="7.140625" style="5" customWidth="1"/>
    <col min="69" max="69" width="7.140625" style="4" customWidth="1"/>
    <col min="70" max="70" width="7.7109375" style="4" customWidth="1"/>
    <col min="71" max="71" width="7.140625" style="5" customWidth="1"/>
    <col min="72" max="72" width="7.140625" style="4" customWidth="1"/>
    <col min="73" max="73" width="7.7109375" style="4" customWidth="1"/>
    <col min="74" max="74" width="6.140625" style="5" customWidth="1"/>
    <col min="75" max="75" width="6.140625" style="4" customWidth="1"/>
    <col min="76" max="76" width="9.140625" style="4" customWidth="1"/>
    <col min="77" max="77" width="7.140625" style="5" customWidth="1"/>
    <col min="78" max="78" width="7.140625" style="4" customWidth="1"/>
    <col min="79" max="79" width="7.7109375" style="4" customWidth="1"/>
    <col min="80" max="80" width="7.140625" style="5" customWidth="1"/>
    <col min="81" max="81" width="7.140625" style="4" customWidth="1"/>
    <col min="82" max="82" width="7.7109375" style="4" customWidth="1"/>
    <col min="83" max="83" width="7.140625" style="5" customWidth="1"/>
    <col min="84" max="16384" width="9.140625" style="6" customWidth="1"/>
  </cols>
  <sheetData>
    <row r="1" spans="1:3" ht="12.75">
      <c r="A1" s="2">
        <v>2008</v>
      </c>
      <c r="B1" s="2"/>
      <c r="C1" s="4"/>
    </row>
    <row r="2" spans="1:83" ht="12.75">
      <c r="A2" s="7" t="s">
        <v>87</v>
      </c>
      <c r="B2" s="216" t="s">
        <v>72</v>
      </c>
      <c r="C2" s="216"/>
      <c r="D2" s="216"/>
      <c r="E2" s="217" t="s">
        <v>1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6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7" t="s">
        <v>11</v>
      </c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6" t="s">
        <v>17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7" t="s">
        <v>26</v>
      </c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6" t="s">
        <v>37</v>
      </c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</row>
    <row r="3" spans="1:83" ht="12.75">
      <c r="A3" s="7" t="s">
        <v>75</v>
      </c>
      <c r="B3" s="15">
        <f>C3-1</f>
        <v>39529</v>
      </c>
      <c r="C3" s="13">
        <f>DATE(A1,3,23)</f>
        <v>39530</v>
      </c>
      <c r="D3" s="13"/>
      <c r="E3" s="14">
        <f>C3+6</f>
        <v>39536</v>
      </c>
      <c r="F3" s="15">
        <f>C3+7</f>
        <v>39537</v>
      </c>
      <c r="G3" s="15"/>
      <c r="H3" s="12">
        <f>E3+7</f>
        <v>39543</v>
      </c>
      <c r="I3" s="13">
        <f>F3+7</f>
        <v>39544</v>
      </c>
      <c r="J3" s="13"/>
      <c r="K3" s="14">
        <f>H3+7</f>
        <v>39550</v>
      </c>
      <c r="L3" s="15">
        <f>I3+7</f>
        <v>39551</v>
      </c>
      <c r="M3" s="15"/>
      <c r="N3" s="12">
        <f>K3+7</f>
        <v>39557</v>
      </c>
      <c r="O3" s="13">
        <f>L3+7</f>
        <v>39558</v>
      </c>
      <c r="P3" s="13"/>
      <c r="Q3" s="14">
        <f>N3+7</f>
        <v>39564</v>
      </c>
      <c r="R3" s="80">
        <f>O3+7</f>
        <v>39565</v>
      </c>
      <c r="S3" s="81"/>
      <c r="T3" s="82">
        <f>Q3+7</f>
        <v>39571</v>
      </c>
      <c r="U3" s="78">
        <f>R3+7</f>
        <v>39572</v>
      </c>
      <c r="V3" s="78"/>
      <c r="W3" s="79">
        <f>T3+7</f>
        <v>39578</v>
      </c>
      <c r="X3" s="15">
        <f>U3+7</f>
        <v>39579</v>
      </c>
      <c r="Y3" s="15"/>
      <c r="Z3" s="12">
        <f>W3+7</f>
        <v>39585</v>
      </c>
      <c r="AA3" s="13">
        <f>X3+7</f>
        <v>39586</v>
      </c>
      <c r="AB3" s="13"/>
      <c r="AC3" s="14">
        <f>Z3+7</f>
        <v>39592</v>
      </c>
      <c r="AD3" s="80">
        <f>AA3+7</f>
        <v>39593</v>
      </c>
      <c r="AE3" s="81"/>
      <c r="AF3" s="82">
        <f>AC3+7</f>
        <v>39599</v>
      </c>
      <c r="AG3" s="78">
        <f>AD3+7</f>
        <v>39600</v>
      </c>
      <c r="AH3" s="78"/>
      <c r="AI3" s="79">
        <f>AF3+7</f>
        <v>39606</v>
      </c>
      <c r="AJ3" s="15">
        <f>AG3+7</f>
        <v>39607</v>
      </c>
      <c r="AK3" s="15"/>
      <c r="AL3" s="12">
        <f>AI3+7</f>
        <v>39613</v>
      </c>
      <c r="AM3" s="13">
        <f>AJ3+7</f>
        <v>39614</v>
      </c>
      <c r="AN3" s="13"/>
      <c r="AO3" s="14">
        <f>AL3+7</f>
        <v>39620</v>
      </c>
      <c r="AP3" s="15">
        <f>AM3+7</f>
        <v>39621</v>
      </c>
      <c r="AQ3" s="15"/>
      <c r="AR3" s="12">
        <f>AO3+7</f>
        <v>39627</v>
      </c>
      <c r="AS3" s="13">
        <f>AP3+7</f>
        <v>39628</v>
      </c>
      <c r="AT3" s="13"/>
      <c r="AU3" s="14">
        <f>AR3+7</f>
        <v>39634</v>
      </c>
      <c r="AV3" s="15">
        <f>AS3+7</f>
        <v>39635</v>
      </c>
      <c r="AW3" s="15"/>
      <c r="AX3" s="12">
        <f>AU3+7</f>
        <v>39641</v>
      </c>
      <c r="AY3" s="13">
        <f>AV3+7</f>
        <v>39642</v>
      </c>
      <c r="AZ3" s="13"/>
      <c r="BA3" s="14">
        <f>AX3+7</f>
        <v>39648</v>
      </c>
      <c r="BB3" s="15">
        <f>AY3+7</f>
        <v>39649</v>
      </c>
      <c r="BC3" s="15"/>
      <c r="BD3" s="12">
        <f>BA3+7</f>
        <v>39655</v>
      </c>
      <c r="BE3" s="13">
        <f>BB3+7</f>
        <v>39656</v>
      </c>
      <c r="BF3" s="13"/>
      <c r="BG3" s="14">
        <f>BD3+7</f>
        <v>39662</v>
      </c>
      <c r="BH3" s="15">
        <f>BE3+7</f>
        <v>39663</v>
      </c>
      <c r="BI3" s="15"/>
      <c r="BJ3" s="12">
        <f>BG3+7</f>
        <v>39669</v>
      </c>
      <c r="BK3" s="13">
        <f>BH3+7</f>
        <v>39670</v>
      </c>
      <c r="BL3" s="13"/>
      <c r="BM3" s="14">
        <f>BJ3+7</f>
        <v>39676</v>
      </c>
      <c r="BN3" s="15">
        <f>BK3+7</f>
        <v>39677</v>
      </c>
      <c r="BO3" s="15"/>
      <c r="BP3" s="12">
        <f>BM3+7</f>
        <v>39683</v>
      </c>
      <c r="BQ3" s="13">
        <f>BN3+7</f>
        <v>39684</v>
      </c>
      <c r="BR3" s="13"/>
      <c r="BS3" s="14">
        <f>BP3+7</f>
        <v>39690</v>
      </c>
      <c r="BT3" s="15">
        <f>BQ3+7</f>
        <v>39691</v>
      </c>
      <c r="BU3" s="15"/>
      <c r="BV3" s="12">
        <f>BS3+7</f>
        <v>39697</v>
      </c>
      <c r="BW3" s="13">
        <f>BT3+7</f>
        <v>39698</v>
      </c>
      <c r="BX3" s="13"/>
      <c r="BY3" s="14">
        <f>BV3+7</f>
        <v>39704</v>
      </c>
      <c r="BZ3" s="15">
        <f>BW3+7</f>
        <v>39705</v>
      </c>
      <c r="CA3" s="15"/>
      <c r="CB3" s="12">
        <f>BY3+7</f>
        <v>39711</v>
      </c>
      <c r="CC3" s="13">
        <f>BZ3+7</f>
        <v>39712</v>
      </c>
      <c r="CD3" s="13"/>
      <c r="CE3" s="14">
        <f>CB3+7</f>
        <v>39718</v>
      </c>
    </row>
    <row r="4" spans="1:68" ht="25.5" customHeight="1">
      <c r="A4" s="89" t="s">
        <v>224</v>
      </c>
      <c r="B4" s="303" t="s">
        <v>217</v>
      </c>
      <c r="C4" s="304"/>
      <c r="D4" s="304"/>
      <c r="E4" s="305"/>
      <c r="S4" s="116"/>
      <c r="T4"/>
      <c r="U4"/>
      <c r="V4"/>
      <c r="W4" s="102"/>
      <c r="AA4"/>
      <c r="AB4"/>
      <c r="AC4" s="102"/>
      <c r="AD4"/>
      <c r="AE4"/>
      <c r="AF4" s="102"/>
      <c r="AG4"/>
      <c r="AH4"/>
      <c r="AI4" s="102"/>
      <c r="AJ4"/>
      <c r="AK4"/>
      <c r="AL4" s="102"/>
      <c r="BN4"/>
      <c r="BO4"/>
      <c r="BP4" s="102"/>
    </row>
    <row r="5" spans="1:68" ht="25.5" customHeight="1">
      <c r="A5" s="89" t="s">
        <v>231</v>
      </c>
      <c r="B5" s="119"/>
      <c r="C5"/>
      <c r="D5"/>
      <c r="E5" s="112"/>
      <c r="N5" s="251" t="s">
        <v>232</v>
      </c>
      <c r="O5" s="252"/>
      <c r="P5" s="252"/>
      <c r="Q5" s="252"/>
      <c r="R5" s="252"/>
      <c r="S5" s="253"/>
      <c r="T5" s="118"/>
      <c r="U5"/>
      <c r="V5"/>
      <c r="W5" s="102"/>
      <c r="AA5"/>
      <c r="AB5"/>
      <c r="AC5" s="102"/>
      <c r="AD5"/>
      <c r="AE5"/>
      <c r="AF5" s="102"/>
      <c r="AG5"/>
      <c r="AH5"/>
      <c r="AI5" s="102"/>
      <c r="AJ5"/>
      <c r="AK5"/>
      <c r="AL5" s="102"/>
      <c r="BN5"/>
      <c r="BO5"/>
      <c r="BP5" s="102"/>
    </row>
    <row r="6" spans="1:68" ht="25.5" customHeight="1">
      <c r="A6" s="88" t="s">
        <v>234</v>
      </c>
      <c r="B6" s="115"/>
      <c r="C6"/>
      <c r="D6"/>
      <c r="E6" s="102"/>
      <c r="N6" s="112"/>
      <c r="O6"/>
      <c r="P6" s="241" t="s">
        <v>235</v>
      </c>
      <c r="Q6" s="242"/>
      <c r="R6" s="242"/>
      <c r="S6" s="242"/>
      <c r="T6" s="243"/>
      <c r="U6"/>
      <c r="V6"/>
      <c r="W6" s="116"/>
      <c r="AA6"/>
      <c r="AB6"/>
      <c r="AC6" s="102"/>
      <c r="AD6"/>
      <c r="AE6"/>
      <c r="AF6" s="102"/>
      <c r="AG6"/>
      <c r="AH6"/>
      <c r="AI6" s="102"/>
      <c r="AJ6"/>
      <c r="AK6"/>
      <c r="AL6" s="102"/>
      <c r="BN6"/>
      <c r="BO6"/>
      <c r="BP6" s="102"/>
    </row>
    <row r="7" spans="1:68" ht="25.5" customHeight="1">
      <c r="A7" s="96" t="s">
        <v>204</v>
      </c>
      <c r="B7" s="115"/>
      <c r="C7" s="4"/>
      <c r="S7" s="317" t="s">
        <v>242</v>
      </c>
      <c r="T7" s="318"/>
      <c r="U7" s="319"/>
      <c r="V7" s="319"/>
      <c r="W7" s="320"/>
      <c r="AA7"/>
      <c r="AB7"/>
      <c r="AC7" s="102"/>
      <c r="AD7"/>
      <c r="AE7"/>
      <c r="AF7" s="102"/>
      <c r="AG7"/>
      <c r="AH7"/>
      <c r="AI7" s="102"/>
      <c r="AJ7"/>
      <c r="AK7"/>
      <c r="AL7" s="102"/>
      <c r="BN7"/>
      <c r="BO7"/>
      <c r="BP7" s="102"/>
    </row>
    <row r="8" spans="1:68" ht="25.5" customHeight="1">
      <c r="A8" s="89" t="s">
        <v>233</v>
      </c>
      <c r="B8" s="115"/>
      <c r="C8" s="4"/>
      <c r="S8" s="251" t="s">
        <v>241</v>
      </c>
      <c r="T8" s="267"/>
      <c r="U8" s="267"/>
      <c r="V8" s="267"/>
      <c r="W8" s="267"/>
      <c r="X8" s="268"/>
      <c r="AA8"/>
      <c r="AB8"/>
      <c r="AC8"/>
      <c r="AD8" s="117"/>
      <c r="AE8" s="118"/>
      <c r="AF8" s="116"/>
      <c r="AG8" s="118"/>
      <c r="AH8" s="118"/>
      <c r="AI8" s="116"/>
      <c r="AJ8"/>
      <c r="AK8"/>
      <c r="AL8" s="102"/>
      <c r="BN8"/>
      <c r="BO8"/>
      <c r="BP8" s="102"/>
    </row>
    <row r="9" spans="1:68" ht="25.5" customHeight="1">
      <c r="A9" s="123" t="s">
        <v>171</v>
      </c>
      <c r="B9" s="115"/>
      <c r="C9" s="4"/>
      <c r="AA9"/>
      <c r="AB9"/>
      <c r="AC9"/>
      <c r="AD9" s="306" t="s">
        <v>218</v>
      </c>
      <c r="AE9" s="307"/>
      <c r="AF9" s="307"/>
      <c r="AG9" s="307"/>
      <c r="AH9" s="307"/>
      <c r="AI9" s="308"/>
      <c r="AJ9"/>
      <c r="AK9"/>
      <c r="AL9" s="102"/>
      <c r="BN9"/>
      <c r="BO9"/>
      <c r="BP9" s="102"/>
    </row>
    <row r="10" spans="1:68" ht="25.5" customHeight="1">
      <c r="A10" s="89" t="s">
        <v>237</v>
      </c>
      <c r="B10" s="115"/>
      <c r="C10" s="4"/>
      <c r="AA10"/>
      <c r="AB10"/>
      <c r="AC10" s="102"/>
      <c r="AD10" s="94"/>
      <c r="AE10" s="251" t="s">
        <v>236</v>
      </c>
      <c r="AF10" s="267"/>
      <c r="AG10" s="267"/>
      <c r="AH10" s="267"/>
      <c r="AI10" s="267"/>
      <c r="AJ10" s="268"/>
      <c r="AK10"/>
      <c r="AL10" s="102"/>
      <c r="AR10" s="72"/>
      <c r="AU10" s="72"/>
      <c r="BN10"/>
      <c r="BO10"/>
      <c r="BP10" s="102"/>
    </row>
    <row r="11" spans="1:48" ht="25.5">
      <c r="A11" s="88" t="s">
        <v>225</v>
      </c>
      <c r="B11" s="115"/>
      <c r="C11" s="4"/>
      <c r="AQ11" s="241" t="s">
        <v>219</v>
      </c>
      <c r="AR11" s="242"/>
      <c r="AS11" s="242"/>
      <c r="AT11" s="242"/>
      <c r="AU11" s="242"/>
      <c r="AV11" s="243"/>
    </row>
    <row r="12" spans="1:54" ht="25.5">
      <c r="A12" s="124" t="s">
        <v>226</v>
      </c>
      <c r="B12" s="115"/>
      <c r="C12" s="4"/>
      <c r="AQ12" s="6"/>
      <c r="AR12" s="6"/>
      <c r="AS12" s="26"/>
      <c r="AT12" s="6"/>
      <c r="AU12" s="27"/>
      <c r="AV12" s="314" t="s">
        <v>220</v>
      </c>
      <c r="AW12" s="315"/>
      <c r="AX12" s="315"/>
      <c r="AY12" s="315"/>
      <c r="AZ12" s="315"/>
      <c r="BA12" s="315"/>
      <c r="BB12" s="316"/>
    </row>
    <row r="13" spans="1:56" ht="25.5">
      <c r="A13" s="123" t="s">
        <v>227</v>
      </c>
      <c r="B13" s="115"/>
      <c r="C13" s="4"/>
      <c r="AY13" s="306" t="s">
        <v>221</v>
      </c>
      <c r="AZ13" s="311"/>
      <c r="BA13" s="311"/>
      <c r="BB13" s="311"/>
      <c r="BC13" s="311"/>
      <c r="BD13" s="313"/>
    </row>
    <row r="14" spans="1:60" ht="25.5" customHeight="1">
      <c r="A14" s="96" t="s">
        <v>239</v>
      </c>
      <c r="B14" s="115"/>
      <c r="C14" s="4"/>
      <c r="AY14" s="120"/>
      <c r="AZ14" s="121"/>
      <c r="BA14" s="122"/>
      <c r="BB14" s="121"/>
      <c r="BC14" s="121"/>
      <c r="BD14" s="269" t="s">
        <v>238</v>
      </c>
      <c r="BE14" s="270"/>
      <c r="BF14" s="270"/>
      <c r="BG14" s="270"/>
      <c r="BH14" s="271"/>
    </row>
    <row r="15" spans="1:62" ht="25.5">
      <c r="A15" s="123" t="s">
        <v>228</v>
      </c>
      <c r="B15" s="115"/>
      <c r="C15" s="4"/>
      <c r="BE15" s="309" t="s">
        <v>222</v>
      </c>
      <c r="BF15" s="310"/>
      <c r="BG15" s="310"/>
      <c r="BH15" s="310"/>
      <c r="BI15" s="311"/>
      <c r="BJ15" s="312"/>
    </row>
    <row r="16" spans="1:83" ht="25.5">
      <c r="A16" s="83" t="s">
        <v>229</v>
      </c>
      <c r="B16" s="115"/>
      <c r="C16" s="17"/>
      <c r="D16" s="17"/>
      <c r="E16" s="16"/>
      <c r="F16" s="17"/>
      <c r="G16" s="17"/>
      <c r="H16" s="16"/>
      <c r="I16" s="17"/>
      <c r="J16" s="17"/>
      <c r="K16" s="16"/>
      <c r="L16" s="17"/>
      <c r="M16" s="17"/>
      <c r="N16" s="16"/>
      <c r="O16" s="17"/>
      <c r="P16" s="17"/>
      <c r="Q16" s="16"/>
      <c r="R16" s="17"/>
      <c r="S16" s="17"/>
      <c r="T16" s="16"/>
      <c r="U16" s="17"/>
      <c r="V16" s="17"/>
      <c r="W16" s="16"/>
      <c r="X16" s="17"/>
      <c r="Y16" s="17"/>
      <c r="Z16" s="16"/>
      <c r="AA16" s="17"/>
      <c r="AB16" s="17"/>
      <c r="AC16" s="16"/>
      <c r="AD16" s="6"/>
      <c r="AE16" s="6"/>
      <c r="AF16" s="6"/>
      <c r="AG16" s="26"/>
      <c r="AH16" s="6"/>
      <c r="AI16" s="27"/>
      <c r="AJ16" s="6"/>
      <c r="AK16" s="6"/>
      <c r="AL16" s="6"/>
      <c r="AM16" s="23"/>
      <c r="AN16" s="17"/>
      <c r="AO16" s="16"/>
      <c r="AP16" s="17"/>
      <c r="AQ16" s="17"/>
      <c r="AR16" s="16"/>
      <c r="AS16" s="17"/>
      <c r="AT16" s="17"/>
      <c r="AU16" s="16"/>
      <c r="AV16" s="17"/>
      <c r="AW16" s="17"/>
      <c r="AX16" s="16"/>
      <c r="AY16" s="17"/>
      <c r="AZ16" s="17"/>
      <c r="BA16" s="16"/>
      <c r="BB16" s="17"/>
      <c r="BC16" s="17"/>
      <c r="BD16" s="27"/>
      <c r="BE16" s="6"/>
      <c r="BF16" s="6"/>
      <c r="BG16" s="314" t="s">
        <v>223</v>
      </c>
      <c r="BH16" s="315"/>
      <c r="BI16" s="315"/>
      <c r="BJ16" s="315"/>
      <c r="BK16" s="315"/>
      <c r="BL16" s="315"/>
      <c r="BM16" s="316"/>
      <c r="BN16" s="6"/>
      <c r="BO16" s="6"/>
      <c r="BP16" s="27"/>
      <c r="BQ16" s="6"/>
      <c r="BR16" s="6"/>
      <c r="BS16" s="27"/>
      <c r="BT16" s="6"/>
      <c r="BU16" s="17"/>
      <c r="BV16" s="16"/>
      <c r="BW16" s="17"/>
      <c r="BX16" s="17"/>
      <c r="BY16" s="16"/>
      <c r="BZ16" s="17"/>
      <c r="CA16" s="17"/>
      <c r="CB16" s="16"/>
      <c r="CC16" s="17"/>
      <c r="CD16" s="17"/>
      <c r="CE16" s="16"/>
    </row>
    <row r="17" spans="1:65" ht="25.5">
      <c r="A17" s="123" t="s">
        <v>230</v>
      </c>
      <c r="B17" s="115"/>
      <c r="C17" s="4"/>
      <c r="BH17" s="306" t="s">
        <v>240</v>
      </c>
      <c r="BI17" s="311"/>
      <c r="BJ17" s="311"/>
      <c r="BK17" s="311"/>
      <c r="BL17" s="311"/>
      <c r="BM17" s="312"/>
    </row>
    <row r="18" spans="1:77" ht="25.5">
      <c r="A18" s="124" t="s">
        <v>243</v>
      </c>
      <c r="B18" s="115"/>
      <c r="C18" s="4"/>
      <c r="BW18" s="314" t="s">
        <v>244</v>
      </c>
      <c r="BX18" s="315"/>
      <c r="BY18" s="316"/>
    </row>
  </sheetData>
  <sheetProtection/>
  <mergeCells count="22">
    <mergeCell ref="S7:W7"/>
    <mergeCell ref="S8:X8"/>
    <mergeCell ref="BW18:BY18"/>
    <mergeCell ref="AE10:AJ10"/>
    <mergeCell ref="BD14:BH14"/>
    <mergeCell ref="BH17:BM17"/>
    <mergeCell ref="BG16:BM16"/>
    <mergeCell ref="BS2:CE2"/>
    <mergeCell ref="AR2:BE2"/>
    <mergeCell ref="BF2:BR2"/>
    <mergeCell ref="AF2:AQ2"/>
    <mergeCell ref="AD9:AI9"/>
    <mergeCell ref="BE15:BJ15"/>
    <mergeCell ref="AY13:BD13"/>
    <mergeCell ref="AV12:BB12"/>
    <mergeCell ref="AQ11:AV11"/>
    <mergeCell ref="B2:D2"/>
    <mergeCell ref="B4:E4"/>
    <mergeCell ref="N5:S5"/>
    <mergeCell ref="P6:T6"/>
    <mergeCell ref="E2:R2"/>
    <mergeCell ref="S2:AE2"/>
  </mergeCells>
  <hyperlinks>
    <hyperlink ref="A2" r:id="rId1" display="FAI"/>
    <hyperlink ref="A3" r:id="rId2" display="Bezmotorové létání"/>
    <hyperlink ref="BG16:BM16" r:id="rId3" display="http://www.wgc2008.org/"/>
    <hyperlink ref="A16" r:id="rId4" display="http://www.wgc2008.org/"/>
    <hyperlink ref="AV12:BB12" r:id="rId5" display="http://www.wgcrieti.it/"/>
    <hyperlink ref="A12" r:id="rId6" display="http://www.wgcrieti.it/"/>
    <hyperlink ref="S7:W7" r:id="rId7" display="http://pohar2008.aeroklub-sumperk.cz/"/>
    <hyperlink ref="AD9:AI9" r:id="rId8" display="http://www.gliding.cz/souteze/2008/pmcr/index.php"/>
    <hyperlink ref="BE15:BJ15" r:id="rId9" display="http://www.gliding.cz/souteze/2008/pmrg/index.php"/>
    <hyperlink ref="A4" r:id="rId10" display="http://www.pribinacup.sk/2008/results/"/>
    <hyperlink ref="B4:E4" r:id="rId11" display="Pribina Cup: 22.-29.3.08 (Nitra, SK)"/>
    <hyperlink ref="A5" r:id="rId12" display="http://www.plachtenie.sk/fcc.php"/>
    <hyperlink ref="N5:S5" r:id="rId13" display="http://www.plachtenie.sk/fcc.php"/>
    <hyperlink ref="A8" r:id="rId14" display="Fatraglide (Martin, SK)"/>
    <hyperlink ref="A6" r:id="rId15" display="Int Gliding Cup (Klix, DE)"/>
    <hyperlink ref="P6:T6" r:id="rId16" display="http://www.aeroteam.de/index.php?whl=14010200&amp;lg=de"/>
    <hyperlink ref="AE10:AJ10" r:id="rId17" display="http://www.pmsr2008.aeroklub.sk/"/>
    <hyperlink ref="A10" r:id="rId18" display="http://www.pmsr2008.aeroklub.sk/"/>
    <hyperlink ref="BD14:BH14" r:id="rId19" display="http://www.soaringspot.com/rp2008"/>
    <hyperlink ref="A14" r:id="rId20" display="http://www.soaringspot.com/rp2008"/>
    <hyperlink ref="A9" r:id="rId21" display="http://www.gliding.cz/souteze/2008/pmcr/index.php"/>
    <hyperlink ref="A7" r:id="rId22" display="http://pohar2008.aeroklub-sumperk.cz/"/>
    <hyperlink ref="A15" r:id="rId23" display="http://www.gliding.cz/souteze/2008/pmrg/index.php"/>
    <hyperlink ref="BH17:BM17" r:id="rId24" display="http://pmcrd.letistemost.cz/"/>
    <hyperlink ref="A17" r:id="rId25" display="http://pmcrd.letistemost.cz/"/>
    <hyperlink ref="BW18:BY18" r:id="rId26" display="http://www.pribinacup.sk/gp2008/"/>
    <hyperlink ref="A18" r:id="rId27" display="http://www.pribinacup.sk/gp2008/"/>
    <hyperlink ref="AY13:BD13" r:id="rId28" display="http://www.gliding.cz/souteze/2008/pmcr_j/"/>
    <hyperlink ref="A13" r:id="rId29" display="http://www.gliding.cz/souteze/2008/pmcr_j/"/>
    <hyperlink ref="S8:X8" r:id="rId30" display="Fatraglide: 1.5.-11.5.08 (Martin, SK)"/>
    <hyperlink ref="AQ11:AV11" r:id="rId31" display="http://www.jwgc2009.fi/results.php"/>
    <hyperlink ref="A11" r:id="rId32" display="http://www.jwgc2009.fi/results.php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3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7" sqref="A27"/>
    </sheetView>
  </sheetViews>
  <sheetFormatPr defaultColWidth="9.140625" defaultRowHeight="12.75"/>
  <cols>
    <col min="1" max="1" width="23.140625" style="6" bestFit="1" customWidth="1"/>
    <col min="2" max="2" width="7.140625" style="3" customWidth="1"/>
    <col min="3" max="3" width="7.7109375" style="4" customWidth="1"/>
    <col min="4" max="4" width="7.140625" style="5" customWidth="1"/>
    <col min="5" max="5" width="7.140625" style="4" customWidth="1"/>
    <col min="6" max="6" width="7.7109375" style="4" customWidth="1"/>
    <col min="7" max="7" width="6.140625" style="5" customWidth="1"/>
    <col min="8" max="8" width="6.140625" style="4" customWidth="1"/>
    <col min="9" max="9" width="7.7109375" style="4" customWidth="1"/>
    <col min="10" max="10" width="7.140625" style="5" customWidth="1"/>
    <col min="11" max="11" width="7.140625" style="4" customWidth="1"/>
    <col min="12" max="12" width="7.7109375" style="4" customWidth="1"/>
    <col min="13" max="13" width="7.140625" style="5" customWidth="1"/>
    <col min="14" max="14" width="7.140625" style="4" customWidth="1"/>
    <col min="15" max="15" width="7.7109375" style="4" customWidth="1"/>
    <col min="16" max="16" width="7.140625" style="5" customWidth="1"/>
    <col min="17" max="17" width="7.140625" style="4" customWidth="1"/>
    <col min="18" max="18" width="7.7109375" style="4" customWidth="1"/>
    <col min="19" max="19" width="6.140625" style="5" customWidth="1"/>
    <col min="20" max="20" width="6.140625" style="4" customWidth="1"/>
    <col min="21" max="21" width="7.7109375" style="4" customWidth="1"/>
    <col min="22" max="22" width="6.140625" style="5" customWidth="1"/>
    <col min="23" max="23" width="7.140625" style="4" customWidth="1"/>
    <col min="24" max="24" width="7.7109375" style="4" customWidth="1"/>
    <col min="25" max="25" width="7.140625" style="5" customWidth="1"/>
    <col min="26" max="26" width="7.140625" style="4" customWidth="1"/>
    <col min="27" max="27" width="7.7109375" style="4" customWidth="1"/>
    <col min="28" max="28" width="7.140625" style="5" customWidth="1"/>
    <col min="29" max="29" width="7.140625" style="4" customWidth="1"/>
    <col min="30" max="30" width="7.7109375" style="4" customWidth="1"/>
    <col min="31" max="31" width="7.140625" style="5" customWidth="1"/>
    <col min="32" max="32" width="7.140625" style="4" customWidth="1"/>
    <col min="33" max="33" width="7.7109375" style="4" customWidth="1"/>
    <col min="34" max="34" width="6.140625" style="5" customWidth="1"/>
    <col min="35" max="35" width="6.140625" style="4" customWidth="1"/>
    <col min="36" max="36" width="7.7109375" style="4" customWidth="1"/>
    <col min="37" max="37" width="7.140625" style="5" customWidth="1"/>
    <col min="38" max="38" width="7.140625" style="4" customWidth="1"/>
    <col min="39" max="39" width="7.7109375" style="4" customWidth="1"/>
    <col min="40" max="40" width="7.140625" style="5" customWidth="1"/>
    <col min="41" max="41" width="7.140625" style="4" customWidth="1"/>
    <col min="42" max="42" width="7.7109375" style="4" customWidth="1"/>
    <col min="43" max="43" width="7.140625" style="5" customWidth="1"/>
    <col min="44" max="44" width="7.140625" style="4" customWidth="1"/>
    <col min="45" max="45" width="7.7109375" style="4" customWidth="1"/>
    <col min="46" max="46" width="6.140625" style="5" customWidth="1"/>
    <col min="47" max="47" width="6.140625" style="4" customWidth="1"/>
    <col min="48" max="48" width="7.7109375" style="4" customWidth="1"/>
    <col min="49" max="49" width="7.140625" style="5" customWidth="1"/>
    <col min="50" max="50" width="7.140625" style="4" customWidth="1"/>
    <col min="51" max="51" width="7.7109375" style="4" customWidth="1"/>
    <col min="52" max="52" width="7.140625" style="5" customWidth="1"/>
    <col min="53" max="53" width="7.140625" style="4" customWidth="1"/>
    <col min="54" max="54" width="7.7109375" style="4" customWidth="1"/>
    <col min="55" max="55" width="7.140625" style="5" customWidth="1"/>
    <col min="56" max="56" width="7.140625" style="4" customWidth="1"/>
    <col min="57" max="57" width="7.7109375" style="4" customWidth="1"/>
    <col min="58" max="58" width="6.140625" style="5" customWidth="1"/>
    <col min="59" max="59" width="6.140625" style="4" customWidth="1"/>
    <col min="60" max="60" width="7.7109375" style="4" customWidth="1"/>
    <col min="61" max="61" width="6.140625" style="5" customWidth="1"/>
    <col min="62" max="62" width="6.140625" style="4" customWidth="1"/>
    <col min="63" max="63" width="7.7109375" style="4" customWidth="1"/>
    <col min="64" max="64" width="7.140625" style="5" customWidth="1"/>
    <col min="65" max="65" width="7.140625" style="4" customWidth="1"/>
    <col min="66" max="66" width="7.7109375" style="4" customWidth="1"/>
    <col min="67" max="67" width="7.140625" style="5" customWidth="1"/>
    <col min="68" max="68" width="7.140625" style="4" customWidth="1"/>
    <col min="69" max="69" width="7.7109375" style="4" customWidth="1"/>
    <col min="70" max="70" width="7.140625" style="5" customWidth="1"/>
    <col min="71" max="71" width="7.140625" style="4" customWidth="1"/>
    <col min="72" max="72" width="7.7109375" style="4" customWidth="1"/>
    <col min="73" max="73" width="6.140625" style="5" customWidth="1"/>
    <col min="74" max="74" width="6.140625" style="4" customWidth="1"/>
    <col min="75" max="75" width="7.7109375" style="4" customWidth="1"/>
    <col min="76" max="76" width="7.140625" style="5" customWidth="1"/>
    <col min="77" max="77" width="7.140625" style="4" customWidth="1"/>
    <col min="78" max="78" width="7.7109375" style="4" customWidth="1"/>
    <col min="79" max="79" width="7.140625" style="5" customWidth="1"/>
    <col min="80" max="80" width="7.140625" style="4" customWidth="1"/>
    <col min="81" max="81" width="7.7109375" style="4" customWidth="1"/>
    <col min="82" max="82" width="7.140625" style="5" customWidth="1"/>
    <col min="83" max="16384" width="9.140625" style="6" customWidth="1"/>
  </cols>
  <sheetData>
    <row r="1" ht="12.75">
      <c r="A1" s="97">
        <v>2009</v>
      </c>
    </row>
    <row r="2" spans="1:82" ht="12.75">
      <c r="A2" s="7" t="s">
        <v>87</v>
      </c>
      <c r="B2" s="216" t="s">
        <v>72</v>
      </c>
      <c r="C2" s="216"/>
      <c r="D2" s="217" t="s">
        <v>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6" t="s">
        <v>6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7" t="s">
        <v>11</v>
      </c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6" t="s">
        <v>17</v>
      </c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7" t="s">
        <v>26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6" t="s">
        <v>37</v>
      </c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</row>
    <row r="3" spans="1:82" ht="12.75">
      <c r="A3" s="98" t="s">
        <v>75</v>
      </c>
      <c r="B3" s="28">
        <f>DATE(A1,3,22)</f>
        <v>39894</v>
      </c>
      <c r="C3" s="13"/>
      <c r="D3" s="14">
        <f>B3+6</f>
        <v>39900</v>
      </c>
      <c r="E3" s="15">
        <f>B3+7</f>
        <v>39901</v>
      </c>
      <c r="F3" s="15"/>
      <c r="G3" s="12">
        <f>D3+7</f>
        <v>39907</v>
      </c>
      <c r="H3" s="13">
        <f>E3+7</f>
        <v>39908</v>
      </c>
      <c r="I3" s="13"/>
      <c r="J3" s="14">
        <f>G3+7</f>
        <v>39914</v>
      </c>
      <c r="K3" s="15">
        <f>H3+7</f>
        <v>39915</v>
      </c>
      <c r="L3" s="15"/>
      <c r="M3" s="12">
        <f>J3+7</f>
        <v>39921</v>
      </c>
      <c r="N3" s="13">
        <f>K3+7</f>
        <v>39922</v>
      </c>
      <c r="O3" s="13"/>
      <c r="P3" s="14">
        <f>M3+7</f>
        <v>39928</v>
      </c>
      <c r="Q3" s="15">
        <f>N3+7</f>
        <v>39929</v>
      </c>
      <c r="R3" s="15"/>
      <c r="S3" s="12">
        <f>P3+7</f>
        <v>39935</v>
      </c>
      <c r="T3" s="13">
        <f>Q3+7</f>
        <v>39936</v>
      </c>
      <c r="U3" s="13"/>
      <c r="V3" s="14">
        <f>S3+7</f>
        <v>39942</v>
      </c>
      <c r="W3" s="15">
        <f>T3+7</f>
        <v>39943</v>
      </c>
      <c r="X3" s="15"/>
      <c r="Y3" s="12">
        <f>V3+7</f>
        <v>39949</v>
      </c>
      <c r="Z3" s="13">
        <f>W3+7</f>
        <v>39950</v>
      </c>
      <c r="AA3" s="13"/>
      <c r="AB3" s="14">
        <f>Y3+7</f>
        <v>39956</v>
      </c>
      <c r="AC3" s="15">
        <f>Z3+7</f>
        <v>39957</v>
      </c>
      <c r="AD3" s="15"/>
      <c r="AE3" s="12">
        <f>AB3+7</f>
        <v>39963</v>
      </c>
      <c r="AF3" s="13">
        <f>AC3+7</f>
        <v>39964</v>
      </c>
      <c r="AG3" s="13"/>
      <c r="AH3" s="14">
        <f>AE3+7</f>
        <v>39970</v>
      </c>
      <c r="AI3" s="15">
        <f>AF3+7</f>
        <v>39971</v>
      </c>
      <c r="AJ3" s="15"/>
      <c r="AK3" s="12">
        <f>AH3+7</f>
        <v>39977</v>
      </c>
      <c r="AL3" s="13">
        <f>AI3+7</f>
        <v>39978</v>
      </c>
      <c r="AM3" s="13"/>
      <c r="AN3" s="14">
        <f>AK3+7</f>
        <v>39984</v>
      </c>
      <c r="AO3" s="15">
        <f>AL3+7</f>
        <v>39985</v>
      </c>
      <c r="AP3" s="15"/>
      <c r="AQ3" s="12">
        <f>AN3+7</f>
        <v>39991</v>
      </c>
      <c r="AR3" s="13">
        <f>AO3+7</f>
        <v>39992</v>
      </c>
      <c r="AS3" s="13"/>
      <c r="AT3" s="14">
        <f>AQ3+7</f>
        <v>39998</v>
      </c>
      <c r="AU3" s="15">
        <f>AR3+7</f>
        <v>39999</v>
      </c>
      <c r="AV3" s="15"/>
      <c r="AW3" s="12">
        <f>AT3+7</f>
        <v>40005</v>
      </c>
      <c r="AX3" s="13">
        <f>AU3+7</f>
        <v>40006</v>
      </c>
      <c r="AY3" s="13"/>
      <c r="AZ3" s="14">
        <f>AW3+7</f>
        <v>40012</v>
      </c>
      <c r="BA3" s="15">
        <f>AX3+7</f>
        <v>40013</v>
      </c>
      <c r="BB3" s="15"/>
      <c r="BC3" s="12">
        <f>AZ3+7</f>
        <v>40019</v>
      </c>
      <c r="BD3" s="13">
        <f>BA3+7</f>
        <v>40020</v>
      </c>
      <c r="BE3" s="13"/>
      <c r="BF3" s="14">
        <f>BC3+7</f>
        <v>40026</v>
      </c>
      <c r="BG3" s="15">
        <f>BD3+7</f>
        <v>40027</v>
      </c>
      <c r="BH3" s="15"/>
      <c r="BI3" s="12">
        <f>BF3+7</f>
        <v>40033</v>
      </c>
      <c r="BJ3" s="13">
        <f>BG3+7</f>
        <v>40034</v>
      </c>
      <c r="BK3" s="13"/>
      <c r="BL3" s="14">
        <f>BI3+7</f>
        <v>40040</v>
      </c>
      <c r="BM3" s="15">
        <f>BJ3+7</f>
        <v>40041</v>
      </c>
      <c r="BN3" s="15"/>
      <c r="BO3" s="12">
        <f>BL3+7</f>
        <v>40047</v>
      </c>
      <c r="BP3" s="13">
        <f>BM3+7</f>
        <v>40048</v>
      </c>
      <c r="BQ3" s="13"/>
      <c r="BR3" s="14">
        <f>BO3+7</f>
        <v>40054</v>
      </c>
      <c r="BS3" s="15">
        <f>BP3+7</f>
        <v>40055</v>
      </c>
      <c r="BT3" s="15"/>
      <c r="BU3" s="12">
        <f>BR3+7</f>
        <v>40061</v>
      </c>
      <c r="BV3" s="13">
        <f>BS3+7</f>
        <v>40062</v>
      </c>
      <c r="BW3" s="13"/>
      <c r="BX3" s="14">
        <f>BU3+7</f>
        <v>40068</v>
      </c>
      <c r="BY3" s="15">
        <f>BV3+7</f>
        <v>40069</v>
      </c>
      <c r="BZ3" s="15"/>
      <c r="CA3" s="12">
        <f>BX3+7</f>
        <v>40075</v>
      </c>
      <c r="CB3" s="13">
        <f>BY3+7</f>
        <v>40076</v>
      </c>
      <c r="CC3" s="13"/>
      <c r="CD3" s="14">
        <f>CA3+7</f>
        <v>40082</v>
      </c>
    </row>
    <row r="4" spans="1:14" ht="25.5">
      <c r="A4" s="89" t="s">
        <v>224</v>
      </c>
      <c r="J4" s="331" t="s">
        <v>248</v>
      </c>
      <c r="K4" s="253"/>
      <c r="L4" s="253"/>
      <c r="M4" s="332"/>
      <c r="N4" s="332"/>
    </row>
    <row r="5" spans="1:16" ht="25.5">
      <c r="A5" s="96" t="s">
        <v>282</v>
      </c>
      <c r="J5" s="112"/>
      <c r="K5"/>
      <c r="L5"/>
      <c r="M5" s="321" t="s">
        <v>283</v>
      </c>
      <c r="N5" s="270"/>
      <c r="O5" s="270"/>
      <c r="P5" s="271"/>
    </row>
    <row r="6" spans="1:18" ht="25.5">
      <c r="A6" s="89" t="s">
        <v>245</v>
      </c>
      <c r="O6" s="337" t="s">
        <v>249</v>
      </c>
      <c r="P6" s="338"/>
      <c r="Q6" s="252"/>
      <c r="R6" s="253"/>
    </row>
    <row r="7" spans="1:22" ht="25.5" customHeight="1">
      <c r="A7" s="89" t="s">
        <v>246</v>
      </c>
      <c r="R7" s="251" t="s">
        <v>247</v>
      </c>
      <c r="S7" s="267"/>
      <c r="T7" s="267"/>
      <c r="U7" s="267"/>
      <c r="V7" s="268"/>
    </row>
    <row r="8" spans="1:22" ht="25.5" customHeight="1">
      <c r="A8" s="96" t="s">
        <v>273</v>
      </c>
      <c r="R8" s="325" t="s">
        <v>274</v>
      </c>
      <c r="S8" s="326"/>
      <c r="T8" s="326"/>
      <c r="U8" s="326"/>
      <c r="V8" s="327"/>
    </row>
    <row r="9" spans="1:31" ht="25.5" customHeight="1">
      <c r="A9" s="96" t="s">
        <v>278</v>
      </c>
      <c r="R9" s="269" t="s">
        <v>279</v>
      </c>
      <c r="S9" s="333"/>
      <c r="T9" s="333"/>
      <c r="U9" s="333"/>
      <c r="V9" s="333"/>
      <c r="W9" s="334"/>
      <c r="AE9" s="72"/>
    </row>
    <row r="10" spans="1:34" ht="25.5" customHeight="1">
      <c r="A10" s="91" t="s">
        <v>266</v>
      </c>
      <c r="AC10" s="248" t="s">
        <v>267</v>
      </c>
      <c r="AD10" s="335"/>
      <c r="AE10" s="335"/>
      <c r="AF10" s="335"/>
      <c r="AG10" s="336"/>
      <c r="AH10" s="102"/>
    </row>
    <row r="11" spans="1:37" ht="27" customHeight="1">
      <c r="A11" s="128" t="s">
        <v>253</v>
      </c>
      <c r="AI11" s="322" t="s">
        <v>250</v>
      </c>
      <c r="AJ11" s="323"/>
      <c r="AK11" s="324"/>
    </row>
    <row r="12" spans="1:82" ht="26.25" customHeight="1">
      <c r="A12" s="134" t="s">
        <v>252</v>
      </c>
      <c r="B12"/>
      <c r="C12"/>
      <c r="D12" s="102"/>
      <c r="E12"/>
      <c r="F12"/>
      <c r="G12" s="102"/>
      <c r="H12" s="17"/>
      <c r="I12" s="17"/>
      <c r="J12" s="16"/>
      <c r="K12" s="17"/>
      <c r="L12" s="17"/>
      <c r="M12" s="16"/>
      <c r="N12" s="17"/>
      <c r="O12" s="17"/>
      <c r="P12" s="16"/>
      <c r="Q12" s="17"/>
      <c r="R12" s="17"/>
      <c r="S12" s="16"/>
      <c r="T12" s="17"/>
      <c r="U12" s="17"/>
      <c r="V12" s="16"/>
      <c r="W12" s="17"/>
      <c r="X12" s="17"/>
      <c r="Y12" s="16"/>
      <c r="Z12" s="17"/>
      <c r="AA12" s="17"/>
      <c r="AB12" s="16"/>
      <c r="AC12" s="6"/>
      <c r="AD12" s="6"/>
      <c r="AE12" s="6"/>
      <c r="AF12" s="26"/>
      <c r="AG12" s="6"/>
      <c r="AH12" s="27"/>
      <c r="AI12" s="6"/>
      <c r="AJ12" s="6"/>
      <c r="AK12" s="6"/>
      <c r="AL12" s="23"/>
      <c r="AM12" s="298" t="s">
        <v>40</v>
      </c>
      <c r="AN12" s="299"/>
      <c r="AO12" s="339" t="s">
        <v>251</v>
      </c>
      <c r="AP12" s="340"/>
      <c r="AQ12" s="341"/>
      <c r="AR12" s="341"/>
      <c r="AS12" s="341"/>
      <c r="AT12" s="341"/>
      <c r="AU12" s="342"/>
      <c r="AV12" s="17"/>
      <c r="AW12" s="16"/>
      <c r="AX12" s="17"/>
      <c r="AY12" s="17"/>
      <c r="AZ12" s="16"/>
      <c r="BA12" s="17"/>
      <c r="BB12" s="17"/>
      <c r="BC12" s="27"/>
      <c r="BD12" s="17"/>
      <c r="BE12" s="17"/>
      <c r="BF12" s="16"/>
      <c r="BG12" s="17"/>
      <c r="BH12" s="17"/>
      <c r="BI12" s="16"/>
      <c r="BJ12" s="17"/>
      <c r="BK12" s="17"/>
      <c r="BL12" s="16"/>
      <c r="BM12" s="17"/>
      <c r="BN12" s="17"/>
      <c r="BO12" s="16"/>
      <c r="BP12" s="17"/>
      <c r="BQ12" s="17"/>
      <c r="BR12" s="16"/>
      <c r="BS12" s="17"/>
      <c r="BT12" s="17"/>
      <c r="BU12" s="16"/>
      <c r="BV12" s="17"/>
      <c r="BW12" s="17"/>
      <c r="BX12" s="16"/>
      <c r="BY12" s="17"/>
      <c r="BZ12" s="17"/>
      <c r="CA12" s="16"/>
      <c r="CB12" s="17"/>
      <c r="CC12" s="17"/>
      <c r="CD12" s="16"/>
    </row>
    <row r="13" spans="1:82" ht="25.5">
      <c r="A13" s="96" t="s">
        <v>284</v>
      </c>
      <c r="B13" s="17"/>
      <c r="C13" s="17"/>
      <c r="D13" s="16"/>
      <c r="E13" s="17"/>
      <c r="F13" s="17"/>
      <c r="G13" s="16"/>
      <c r="H13" s="17"/>
      <c r="I13" s="17"/>
      <c r="J13" s="16"/>
      <c r="K13" s="17"/>
      <c r="L13" s="17"/>
      <c r="M13" s="16"/>
      <c r="N13" s="17"/>
      <c r="O13" s="17"/>
      <c r="P13" s="16"/>
      <c r="Q13" s="17"/>
      <c r="R13" s="17"/>
      <c r="S13" s="16"/>
      <c r="T13" s="17"/>
      <c r="U13" s="17"/>
      <c r="V13" s="16"/>
      <c r="W13" s="17"/>
      <c r="X13" s="17"/>
      <c r="Y13" s="16"/>
      <c r="Z13" s="17"/>
      <c r="AA13" s="17"/>
      <c r="AB13" s="16"/>
      <c r="AC13" s="6"/>
      <c r="AD13" s="6"/>
      <c r="AE13" s="27"/>
      <c r="AF13" s="6"/>
      <c r="AG13" s="6"/>
      <c r="AH13" s="27"/>
      <c r="AI13" s="6"/>
      <c r="AJ13" s="6"/>
      <c r="AK13" s="27"/>
      <c r="AL13" s="17"/>
      <c r="AM13"/>
      <c r="AN13" s="112"/>
      <c r="AO13"/>
      <c r="AP13"/>
      <c r="AQ13" s="321" t="s">
        <v>285</v>
      </c>
      <c r="AR13" s="270"/>
      <c r="AS13" s="270"/>
      <c r="AT13" s="270"/>
      <c r="AU13" s="270"/>
      <c r="AV13" s="270"/>
      <c r="AW13" s="271"/>
      <c r="AX13" s="17"/>
      <c r="AY13" s="17"/>
      <c r="AZ13" s="16"/>
      <c r="BA13" s="17"/>
      <c r="BB13" s="17"/>
      <c r="BC13" s="27"/>
      <c r="BD13" s="17"/>
      <c r="BE13" s="17"/>
      <c r="BF13" s="16"/>
      <c r="BG13" s="17"/>
      <c r="BH13" s="17"/>
      <c r="BI13" s="16"/>
      <c r="BJ13" s="17"/>
      <c r="BK13" s="17"/>
      <c r="BL13" s="16"/>
      <c r="BM13" s="17"/>
      <c r="BN13" s="17"/>
      <c r="BO13" s="16"/>
      <c r="BP13" s="17"/>
      <c r="BQ13" s="17"/>
      <c r="BR13" s="16"/>
      <c r="BS13" s="17"/>
      <c r="BT13" s="17"/>
      <c r="BU13" s="16"/>
      <c r="BV13" s="17"/>
      <c r="BW13" s="17"/>
      <c r="BX13" s="16"/>
      <c r="BY13" s="17"/>
      <c r="BZ13" s="17"/>
      <c r="CA13" s="16"/>
      <c r="CB13" s="17"/>
      <c r="CC13" s="17"/>
      <c r="CD13" s="16"/>
    </row>
    <row r="14" spans="1:49" ht="25.5">
      <c r="A14" s="128" t="s">
        <v>254</v>
      </c>
      <c r="AO14" s="351" t="s">
        <v>40</v>
      </c>
      <c r="AP14" s="351"/>
      <c r="AQ14" s="355" t="s">
        <v>255</v>
      </c>
      <c r="AR14" s="356"/>
      <c r="AS14" s="357"/>
      <c r="AT14" s="357"/>
      <c r="AU14" s="357"/>
      <c r="AV14" s="357"/>
      <c r="AW14" s="357"/>
    </row>
    <row r="15" spans="1:50" ht="25.5">
      <c r="A15" s="96" t="s">
        <v>287</v>
      </c>
      <c r="B15"/>
      <c r="C15"/>
      <c r="D15" s="102"/>
      <c r="E15"/>
      <c r="F15"/>
      <c r="AO15"/>
      <c r="AP15"/>
      <c r="AQ15" s="112"/>
      <c r="AR15"/>
      <c r="AS15" s="269" t="s">
        <v>286</v>
      </c>
      <c r="AT15" s="270"/>
      <c r="AU15" s="270"/>
      <c r="AV15" s="270"/>
      <c r="AW15" s="270"/>
      <c r="AX15" s="271"/>
    </row>
    <row r="16" spans="1:52" ht="25.5">
      <c r="A16" s="96" t="s">
        <v>276</v>
      </c>
      <c r="AO16"/>
      <c r="AP16"/>
      <c r="AQ16" s="102"/>
      <c r="AR16"/>
      <c r="AS16"/>
      <c r="AT16" s="328" t="s">
        <v>277</v>
      </c>
      <c r="AU16" s="329"/>
      <c r="AV16" s="318"/>
      <c r="AW16" s="330"/>
      <c r="AZ16" s="102"/>
    </row>
    <row r="17" spans="1:52" ht="25.5">
      <c r="A17" s="96" t="s">
        <v>280</v>
      </c>
      <c r="AO17"/>
      <c r="AP17"/>
      <c r="AQ17" s="102"/>
      <c r="AR17"/>
      <c r="AS17"/>
      <c r="AT17" s="112"/>
      <c r="AU17"/>
      <c r="AV17" s="269" t="s">
        <v>281</v>
      </c>
      <c r="AW17" s="270"/>
      <c r="AX17" s="270"/>
      <c r="AY17" s="270"/>
      <c r="AZ17" s="271"/>
    </row>
    <row r="18" spans="1:61" ht="25.5">
      <c r="A18" s="91" t="s">
        <v>263</v>
      </c>
      <c r="AX18" s="346" t="s">
        <v>271</v>
      </c>
      <c r="AY18" s="347"/>
      <c r="AZ18" s="347"/>
      <c r="BA18" s="249"/>
      <c r="BB18" s="250"/>
      <c r="BI18" s="102"/>
    </row>
    <row r="19" spans="1:68" ht="25.5" customHeight="1">
      <c r="A19" s="128" t="s">
        <v>288</v>
      </c>
      <c r="BA19" s="245" t="s">
        <v>40</v>
      </c>
      <c r="BB19" s="247"/>
      <c r="BC19" s="322" t="s">
        <v>265</v>
      </c>
      <c r="BD19" s="349"/>
      <c r="BE19" s="349"/>
      <c r="BF19" s="349"/>
      <c r="BG19" s="349"/>
      <c r="BH19" s="349"/>
      <c r="BI19" s="350"/>
      <c r="BJ19" s="6"/>
      <c r="BK19" s="6"/>
      <c r="BL19" s="27"/>
      <c r="BM19" s="6"/>
      <c r="BN19" s="6"/>
      <c r="BO19" s="27"/>
      <c r="BP19" s="6"/>
    </row>
    <row r="20" spans="1:61" ht="25.5">
      <c r="A20" s="129" t="s">
        <v>257</v>
      </c>
      <c r="AP20" s="6"/>
      <c r="AQ20" s="6"/>
      <c r="AR20" s="26"/>
      <c r="AS20" s="6"/>
      <c r="AT20" s="27"/>
      <c r="AU20" s="26"/>
      <c r="AV20" s="6"/>
      <c r="AW20" s="27"/>
      <c r="BA20" s="358" t="s">
        <v>40</v>
      </c>
      <c r="BB20" s="358"/>
      <c r="BC20" s="343" t="s">
        <v>256</v>
      </c>
      <c r="BD20" s="344"/>
      <c r="BE20" s="344"/>
      <c r="BF20" s="344"/>
      <c r="BG20" s="344"/>
      <c r="BH20" s="344"/>
      <c r="BI20" s="344"/>
    </row>
    <row r="21" spans="1:63" ht="25.5">
      <c r="A21" s="96" t="s">
        <v>272</v>
      </c>
      <c r="AP21" s="6"/>
      <c r="AQ21" s="27"/>
      <c r="AR21" s="6"/>
      <c r="AS21" s="6"/>
      <c r="AT21" s="27"/>
      <c r="AU21" s="6"/>
      <c r="AV21" s="6"/>
      <c r="AW21" s="27"/>
      <c r="AZ21" s="102"/>
      <c r="BA21"/>
      <c r="BB21"/>
      <c r="BC21" s="269" t="s">
        <v>275</v>
      </c>
      <c r="BD21" s="270"/>
      <c r="BE21" s="270"/>
      <c r="BF21" s="270"/>
      <c r="BG21" s="271"/>
      <c r="BH21"/>
      <c r="BI21" s="112"/>
      <c r="BJ21"/>
      <c r="BK21"/>
    </row>
    <row r="22" spans="1:63" ht="25.5">
      <c r="A22" s="133" t="s">
        <v>301</v>
      </c>
      <c r="AP22" s="6"/>
      <c r="AQ22" s="27"/>
      <c r="AR22" s="6"/>
      <c r="AS22" s="6"/>
      <c r="AT22" s="27"/>
      <c r="AU22" s="6"/>
      <c r="AV22" s="6"/>
      <c r="AW22" s="27"/>
      <c r="AZ22" s="102"/>
      <c r="BA22"/>
      <c r="BB22"/>
      <c r="BC22"/>
      <c r="BD22" s="251" t="s">
        <v>302</v>
      </c>
      <c r="BE22" s="252"/>
      <c r="BF22" s="253"/>
      <c r="BG22"/>
      <c r="BH22"/>
      <c r="BI22" s="102"/>
      <c r="BJ22"/>
      <c r="BK22"/>
    </row>
    <row r="23" spans="1:61" ht="25.5">
      <c r="A23" s="91" t="s">
        <v>268</v>
      </c>
      <c r="BD23" s="345" t="s">
        <v>269</v>
      </c>
      <c r="BE23" s="249"/>
      <c r="BF23" s="249"/>
      <c r="BG23" s="249"/>
      <c r="BH23" s="250"/>
      <c r="BI23" s="127"/>
    </row>
    <row r="24" spans="1:65" ht="25.5">
      <c r="A24" s="130" t="s">
        <v>258</v>
      </c>
      <c r="BH24" s="352" t="s">
        <v>259</v>
      </c>
      <c r="BI24" s="353"/>
      <c r="BJ24" s="353"/>
      <c r="BK24" s="353"/>
      <c r="BL24" s="353"/>
      <c r="BM24" s="354"/>
    </row>
    <row r="25" spans="1:67" ht="25.5">
      <c r="A25" s="91" t="s">
        <v>264</v>
      </c>
      <c r="BJ25" s="348" t="s">
        <v>270</v>
      </c>
      <c r="BK25" s="277"/>
      <c r="BL25" s="277"/>
      <c r="BM25" s="277"/>
      <c r="BN25" s="278"/>
      <c r="BO25" s="115"/>
    </row>
    <row r="26" spans="1:67" ht="25.5">
      <c r="A26" s="124" t="s">
        <v>292</v>
      </c>
      <c r="BJ26" s="314" t="s">
        <v>293</v>
      </c>
      <c r="BK26" s="315"/>
      <c r="BL26" s="315"/>
      <c r="BM26" s="315"/>
      <c r="BN26" s="315"/>
      <c r="BO26" s="316"/>
    </row>
    <row r="27" ht="25.5">
      <c r="A27" s="114" t="s">
        <v>216</v>
      </c>
    </row>
  </sheetData>
  <sheetProtection/>
  <mergeCells count="34">
    <mergeCell ref="AS15:AX15"/>
    <mergeCell ref="BA19:BB19"/>
    <mergeCell ref="AM12:AN12"/>
    <mergeCell ref="AQ14:AW14"/>
    <mergeCell ref="BC21:BG21"/>
    <mergeCell ref="BA20:BB20"/>
    <mergeCell ref="BJ26:BO26"/>
    <mergeCell ref="AO12:AU12"/>
    <mergeCell ref="BC20:BI20"/>
    <mergeCell ref="BD23:BH23"/>
    <mergeCell ref="AX18:BB18"/>
    <mergeCell ref="BJ25:BN25"/>
    <mergeCell ref="BC19:BI19"/>
    <mergeCell ref="AQ13:AW13"/>
    <mergeCell ref="AO14:AP14"/>
    <mergeCell ref="BH24:BM24"/>
    <mergeCell ref="BR2:CD2"/>
    <mergeCell ref="AQ2:BD2"/>
    <mergeCell ref="BE2:BQ2"/>
    <mergeCell ref="AT16:AW16"/>
    <mergeCell ref="J4:N4"/>
    <mergeCell ref="BD22:BF22"/>
    <mergeCell ref="R9:W9"/>
    <mergeCell ref="AV17:AZ17"/>
    <mergeCell ref="AC10:AG10"/>
    <mergeCell ref="O6:R6"/>
    <mergeCell ref="B2:C2"/>
    <mergeCell ref="R2:AD2"/>
    <mergeCell ref="AE2:AP2"/>
    <mergeCell ref="D2:Q2"/>
    <mergeCell ref="M5:P5"/>
    <mergeCell ref="AI11:AK11"/>
    <mergeCell ref="R7:V7"/>
    <mergeCell ref="R8:V8"/>
  </mergeCells>
  <hyperlinks>
    <hyperlink ref="A2" r:id="rId1" display="FAI"/>
    <hyperlink ref="A3" r:id="rId2" display="Bezmotorové létání"/>
    <hyperlink ref="A4" r:id="rId3" display="http://www.pribinacup.sk/"/>
    <hyperlink ref="J4:N4" r:id="rId4" display="Pribina Cup: 11.4.-19.4.08 (Nitra, SK)"/>
    <hyperlink ref="A6" r:id="rId5" display="http://www.plachtenie.sk/fcc.php"/>
    <hyperlink ref="O6:R6" r:id="rId6" display="FCC: 20.-30.4.08 (Prievidza, SK)"/>
    <hyperlink ref="A7" r:id="rId7" display="http://fatraglide.sk/"/>
    <hyperlink ref="A5" r:id="rId8" display="http://www.gliding.cz/souteze/2009/azcup/"/>
    <hyperlink ref="M5:P5" r:id="rId9" display="AZ Cup: 18.-26.4.09 (Zbraslavice)"/>
    <hyperlink ref="A16" r:id="rId10" display="http://fl2009.akfrydlant.cz/"/>
    <hyperlink ref="AT16:AW16" r:id="rId11" display="http://fl2009.akfrydlant.cz/"/>
    <hyperlink ref="AV17:AZ17" r:id="rId12" display="http://www.gliding.cz/souteze/2009/ggp/"/>
    <hyperlink ref="A17" r:id="rId13" display="Gradient Grand Prix (Mladá Boleslav)"/>
    <hyperlink ref="BC21:BG21" r:id="rId14" display="Ranský pohár: 25.7.-2.8.09 (Raná)"/>
    <hyperlink ref="A21" r:id="rId15" display="http://www.soaringspot.com/rp2009"/>
    <hyperlink ref="R9:W9" r:id="rId16" display="http://www.soaringspot.com/hop2009/?lang=cz"/>
    <hyperlink ref="A9" r:id="rId17" display="Hronovské Orlíkovské přeháňky (Hronov)"/>
    <hyperlink ref="R8:V8" r:id="rId18" display="http://pohar2009.aeroklub-sumperk.cz/"/>
    <hyperlink ref="A8" r:id="rId19" display="http://pohar2009.aeroklub-sumperk.cz/"/>
    <hyperlink ref="AX18:BB18" r:id="rId20" display="PMČR_D: 12.7.-24.7.09 (Frýdlant n/Ost.)"/>
    <hyperlink ref="A18" r:id="rId21" display="http://pmcrd2009.akfrydlant.cz/"/>
    <hyperlink ref="AC10:AG10" r:id="rId22" display="http://www.gliding.cz/souteze/2009/pmcr/"/>
    <hyperlink ref="A10" r:id="rId23" display="http://www.gliding.cz/souteze/2009/pmcr/"/>
    <hyperlink ref="A13" r:id="rId24" display="http://www.gliding.cz/souteze/2009/safari/"/>
    <hyperlink ref="AQ13:AW13" r:id="rId25" display="Safari pohár: 27.6.-11.7.09 (Dvůr Králové nad Labem)"/>
    <hyperlink ref="A15" r:id="rId26" display="http://www.touzimcup.eu/"/>
    <hyperlink ref="AS15:AX15" r:id="rId27" display="http://www.touzimcup.eu/"/>
    <hyperlink ref="AI11:AK11" r:id="rId28" display="http://www.wag2009.com/eng/"/>
    <hyperlink ref="A11" r:id="rId29" display="http://www.wag2009.com/eng/"/>
    <hyperlink ref="AO12:AU12" r:id="rId30" display="6th WGC Juniors: 21.6.-5.7.09 (Rayskala, FI)"/>
    <hyperlink ref="A14" r:id="rId31" display="http://www.pribinacup.sk/egc2009/"/>
    <hyperlink ref="AQ14:AW14" r:id="rId32" display="http://www.pribinacup.sk/egc2009/"/>
    <hyperlink ref="A19" r:id="rId33" display="http://www.pociunai.lt/"/>
    <hyperlink ref="BC19:BI19" r:id="rId34" display="http://www.pociunai.lt/"/>
    <hyperlink ref="A20" r:id="rId35" display="http://www.flatlandcup.hu/2009/index.php"/>
    <hyperlink ref="BC20:BI20" r:id="rId36" display="5th WGC Women: 25.7.-8.8.09 (Szeged, HU)"/>
    <hyperlink ref="A23" r:id="rId37" display="http://www.gliding.cz/souteze/2009/pmrg/"/>
    <hyperlink ref="BD23:BH23" r:id="rId38" display="PMRg: 26.7.-7.8.09 (Vysoké Mýto)"/>
    <hyperlink ref="A24" r:id="rId39" display="http://prewgc2009.wgc2010.sk/"/>
    <hyperlink ref="BH24:BM24" r:id="rId40" display="http://prewgc2009.wgc2010.sk/"/>
    <hyperlink ref="A25" r:id="rId41" display="http://www.gliding.cz/souteze/2009/pmcr_j/"/>
    <hyperlink ref="BJ25:BN25" r:id="rId42" display="PMČR_J: 9.-21.8.09 (Křižanov)"/>
    <hyperlink ref="A26" r:id="rId43" display="http://www.flatlandcup.hu/2009flc/index.html"/>
    <hyperlink ref="BJ26:BO26" r:id="rId44" display="http://www.flatlandcup.hu/2009flc/index.html"/>
    <hyperlink ref="A22" r:id="rId45" display="http://dgc.akdubnica.sk/"/>
    <hyperlink ref="BD22:BF22" r:id="rId46" display="http://dgc.akdubnica.sk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4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" sqref="A13"/>
    </sheetView>
  </sheetViews>
  <sheetFormatPr defaultColWidth="9.140625" defaultRowHeight="12.75"/>
  <cols>
    <col min="1" max="1" width="23.00390625" style="6" bestFit="1" customWidth="1"/>
    <col min="2" max="2" width="6.140625" style="102" bestFit="1" customWidth="1"/>
    <col min="3" max="3" width="6.140625" style="0" customWidth="1"/>
    <col min="4" max="4" width="7.7109375" style="0" customWidth="1"/>
    <col min="5" max="5" width="6.140625" style="102" bestFit="1" customWidth="1"/>
    <col min="6" max="6" width="7.140625" style="0" bestFit="1" customWidth="1"/>
    <col min="7" max="7" width="7.7109375" style="0" customWidth="1"/>
    <col min="8" max="8" width="7.140625" style="102" bestFit="1" customWidth="1"/>
    <col min="9" max="9" width="7.140625" style="0" bestFit="1" customWidth="1"/>
    <col min="10" max="10" width="7.7109375" style="0" customWidth="1"/>
    <col min="11" max="11" width="7.140625" style="102" bestFit="1" customWidth="1"/>
    <col min="12" max="12" width="7.140625" style="0" bestFit="1" customWidth="1"/>
    <col min="13" max="13" width="7.7109375" style="0" customWidth="1"/>
    <col min="14" max="14" width="7.140625" style="102" bestFit="1" customWidth="1"/>
    <col min="15" max="15" width="7.140625" style="0" customWidth="1"/>
    <col min="16" max="16" width="7.7109375" style="0" customWidth="1"/>
    <col min="17" max="17" width="6.140625" style="102" bestFit="1" customWidth="1"/>
    <col min="18" max="18" width="6.140625" style="0" customWidth="1"/>
    <col min="19" max="19" width="7.7109375" style="0" customWidth="1"/>
    <col min="20" max="20" width="7.140625" style="102" customWidth="1"/>
    <col min="21" max="21" width="7.140625" style="0" customWidth="1"/>
    <col min="22" max="22" width="7.7109375" style="0" customWidth="1"/>
    <col min="23" max="23" width="7.140625" style="102" customWidth="1"/>
    <col min="24" max="24" width="7.140625" style="0" customWidth="1"/>
    <col min="25" max="25" width="7.7109375" style="0" customWidth="1"/>
    <col min="26" max="26" width="7.140625" style="102" customWidth="1"/>
    <col min="27" max="27" width="7.140625" style="0" bestFit="1" customWidth="1"/>
    <col min="28" max="28" width="7.7109375" style="0" customWidth="1"/>
    <col min="29" max="29" width="6.140625" style="102" bestFit="1" customWidth="1"/>
    <col min="30" max="30" width="6.140625" style="0" bestFit="1" customWidth="1"/>
    <col min="31" max="31" width="7.7109375" style="0" customWidth="1"/>
    <col min="32" max="32" width="7.140625" style="102" bestFit="1" customWidth="1"/>
    <col min="33" max="34" width="7.140625" style="0" customWidth="1"/>
    <col min="35" max="35" width="7.140625" style="102" customWidth="1"/>
    <col min="36" max="36" width="7.140625" style="4" customWidth="1"/>
    <col min="37" max="37" width="7.7109375" style="4" customWidth="1"/>
    <col min="38" max="38" width="7.140625" style="5" customWidth="1"/>
    <col min="39" max="39" width="7.140625" style="4" customWidth="1"/>
    <col min="40" max="40" width="7.7109375" style="4" customWidth="1"/>
    <col min="41" max="41" width="6.140625" style="5" customWidth="1"/>
    <col min="42" max="42" width="6.140625" style="4" customWidth="1"/>
    <col min="43" max="43" width="7.7109375" style="4" customWidth="1"/>
    <col min="44" max="44" width="7.140625" style="5" customWidth="1"/>
    <col min="45" max="45" width="7.140625" style="4" customWidth="1"/>
    <col min="46" max="46" width="7.7109375" style="4" customWidth="1"/>
    <col min="47" max="47" width="7.140625" style="5" customWidth="1"/>
    <col min="48" max="48" width="7.140625" style="4" customWidth="1"/>
    <col min="49" max="49" width="7.7109375" style="4" customWidth="1"/>
    <col min="50" max="50" width="7.140625" style="5" customWidth="1"/>
    <col min="51" max="51" width="7.140625" style="4" customWidth="1"/>
    <col min="52" max="52" width="7.7109375" style="4" customWidth="1"/>
    <col min="53" max="53" width="6.140625" style="5" customWidth="1"/>
    <col min="54" max="54" width="6.140625" style="4" customWidth="1"/>
    <col min="55" max="55" width="7.7109375" style="4" customWidth="1"/>
    <col min="56" max="56" width="6.140625" style="5" customWidth="1"/>
    <col min="57" max="57" width="6.140625" style="4" customWidth="1"/>
    <col min="58" max="58" width="7.7109375" style="4" customWidth="1"/>
    <col min="59" max="59" width="7.140625" style="5" customWidth="1"/>
    <col min="60" max="60" width="7.140625" style="4" customWidth="1"/>
    <col min="61" max="61" width="7.7109375" style="4" customWidth="1"/>
    <col min="62" max="62" width="7.140625" style="5" customWidth="1"/>
    <col min="63" max="63" width="7.140625" style="4" customWidth="1"/>
    <col min="64" max="64" width="7.7109375" style="4" customWidth="1"/>
    <col min="65" max="65" width="7.140625" style="5" customWidth="1"/>
    <col min="66" max="66" width="7.140625" style="4" customWidth="1"/>
    <col min="67" max="67" width="7.7109375" style="4" customWidth="1"/>
    <col min="68" max="68" width="6.140625" style="5" customWidth="1"/>
    <col min="69" max="69" width="6.140625" style="4" customWidth="1"/>
    <col min="70" max="70" width="7.7109375" style="4" customWidth="1"/>
    <col min="71" max="71" width="7.140625" style="5" customWidth="1"/>
    <col min="72" max="72" width="7.140625" style="4" customWidth="1"/>
    <col min="73" max="73" width="7.7109375" style="4" customWidth="1"/>
    <col min="74" max="74" width="7.140625" style="5" customWidth="1"/>
    <col min="75" max="75" width="7.140625" style="4" customWidth="1"/>
    <col min="76" max="76" width="7.7109375" style="4" customWidth="1"/>
    <col min="77" max="77" width="7.140625" style="5" customWidth="1"/>
    <col min="78" max="78" width="7.140625" style="4" customWidth="1"/>
    <col min="79" max="79" width="7.7109375" style="4" customWidth="1"/>
    <col min="80" max="80" width="6.140625" style="5" customWidth="1"/>
    <col min="81" max="81" width="6.140625" style="4" customWidth="1"/>
    <col min="82" max="82" width="7.7109375" style="4" customWidth="1"/>
    <col min="83" max="83" width="7.140625" style="5" customWidth="1"/>
    <col min="84" max="84" width="7.140625" style="4" customWidth="1"/>
    <col min="85" max="85" width="7.7109375" style="4" customWidth="1"/>
    <col min="86" max="86" width="7.140625" style="5" customWidth="1"/>
    <col min="87" max="87" width="7.140625" style="4" customWidth="1"/>
    <col min="88" max="88" width="7.7109375" style="4" customWidth="1"/>
    <col min="89" max="89" width="7.140625" style="5" customWidth="1"/>
    <col min="90" max="90" width="7.140625" style="4" customWidth="1"/>
    <col min="91" max="91" width="7.7109375" style="4" customWidth="1"/>
    <col min="92" max="92" width="7.140625" style="5" customWidth="1"/>
    <col min="93" max="93" width="6.140625" style="4" customWidth="1"/>
    <col min="94" max="94" width="7.7109375" style="4" customWidth="1"/>
    <col min="95" max="95" width="6.140625" style="5" customWidth="1"/>
    <col min="96" max="96" width="6.140625" style="4" customWidth="1"/>
    <col min="97" max="97" width="7.7109375" style="4" customWidth="1"/>
    <col min="98" max="98" width="7.140625" style="5" customWidth="1"/>
    <col min="99" max="99" width="7.140625" style="4" customWidth="1"/>
    <col min="100" max="100" width="7.7109375" style="4" customWidth="1"/>
    <col min="101" max="101" width="7.140625" style="5" customWidth="1"/>
    <col min="102" max="102" width="7.140625" style="4" customWidth="1"/>
    <col min="103" max="103" width="7.7109375" style="4" customWidth="1"/>
    <col min="104" max="104" width="7.140625" style="5" customWidth="1"/>
    <col min="105" max="105" width="7.140625" style="4" customWidth="1"/>
    <col min="106" max="106" width="7.7109375" style="4" customWidth="1"/>
    <col min="107" max="107" width="6.140625" style="5" customWidth="1"/>
    <col min="108" max="108" width="6.140625" style="4" customWidth="1"/>
    <col min="109" max="109" width="7.7109375" style="4" customWidth="1"/>
    <col min="110" max="110" width="7.140625" style="5" customWidth="1"/>
    <col min="111" max="111" width="7.140625" style="4" customWidth="1"/>
    <col min="112" max="112" width="7.7109375" style="4" customWidth="1"/>
    <col min="113" max="113" width="7.140625" style="5" customWidth="1"/>
    <col min="114" max="114" width="7.140625" style="4" customWidth="1"/>
    <col min="115" max="115" width="7.7109375" style="4" customWidth="1"/>
    <col min="116" max="116" width="7.140625" style="5" customWidth="1"/>
    <col min="117" max="117" width="7.140625" style="6" bestFit="1" customWidth="1"/>
    <col min="118" max="118" width="9.140625" style="6" customWidth="1"/>
    <col min="119" max="119" width="7.140625" style="27" bestFit="1" customWidth="1"/>
    <col min="120" max="16384" width="9.140625" style="6" customWidth="1"/>
  </cols>
  <sheetData>
    <row r="1" ht="12.75">
      <c r="A1" s="97">
        <v>2010</v>
      </c>
    </row>
    <row r="2" spans="1:120" s="4" customFormat="1" ht="12.75">
      <c r="A2" s="7" t="s">
        <v>87</v>
      </c>
      <c r="B2" s="374" t="s">
        <v>149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90"/>
      <c r="P2" s="375" t="s">
        <v>148</v>
      </c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7"/>
      <c r="AB2" s="376" t="s">
        <v>72</v>
      </c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8"/>
      <c r="AN2" s="294" t="s">
        <v>1</v>
      </c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1"/>
      <c r="BA2" s="376" t="s">
        <v>6</v>
      </c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8"/>
      <c r="BO2" s="294" t="s">
        <v>11</v>
      </c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1"/>
      <c r="CB2" s="376" t="s">
        <v>17</v>
      </c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8"/>
      <c r="CO2" s="294" t="s">
        <v>26</v>
      </c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1"/>
      <c r="DB2" s="376" t="s">
        <v>37</v>
      </c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8"/>
      <c r="DO2" s="135" t="s">
        <v>73</v>
      </c>
      <c r="DP2"/>
    </row>
    <row r="3" spans="1:119" ht="12.75">
      <c r="A3" s="98" t="s">
        <v>75</v>
      </c>
      <c r="B3" s="132">
        <f>DATE(A1,1,2)</f>
        <v>40180</v>
      </c>
      <c r="C3" s="136">
        <f>B3+1</f>
        <v>40181</v>
      </c>
      <c r="D3" s="137"/>
      <c r="E3" s="138">
        <f>C3+6</f>
        <v>40187</v>
      </c>
      <c r="F3" s="139">
        <f>C3+7</f>
        <v>40188</v>
      </c>
      <c r="G3" s="140"/>
      <c r="H3" s="141">
        <f>E3+7</f>
        <v>40194</v>
      </c>
      <c r="I3" s="136">
        <f>F3+7</f>
        <v>40195</v>
      </c>
      <c r="J3" s="137"/>
      <c r="K3" s="138">
        <f>H3+7</f>
        <v>40201</v>
      </c>
      <c r="L3" s="139">
        <f>I3+7</f>
        <v>40202</v>
      </c>
      <c r="M3" s="140"/>
      <c r="N3" s="141">
        <f>K3+7</f>
        <v>40208</v>
      </c>
      <c r="O3" s="136">
        <f>L3+7</f>
        <v>40209</v>
      </c>
      <c r="P3" s="137"/>
      <c r="Q3" s="138">
        <f>N3+7</f>
        <v>40215</v>
      </c>
      <c r="R3" s="139">
        <f>O3+7</f>
        <v>40216</v>
      </c>
      <c r="S3" s="140"/>
      <c r="T3" s="141">
        <f>Q3+7</f>
        <v>40222</v>
      </c>
      <c r="U3" s="136">
        <f>R3+7</f>
        <v>40223</v>
      </c>
      <c r="V3" s="137"/>
      <c r="W3" s="138">
        <f>T3+7</f>
        <v>40229</v>
      </c>
      <c r="X3" s="139">
        <f>U3+7</f>
        <v>40230</v>
      </c>
      <c r="Y3" s="140"/>
      <c r="Z3" s="141">
        <f>W3+7</f>
        <v>40236</v>
      </c>
      <c r="AA3" s="136">
        <f>X3+7</f>
        <v>40237</v>
      </c>
      <c r="AB3" s="137"/>
      <c r="AC3" s="138">
        <f>Z3+7</f>
        <v>40243</v>
      </c>
      <c r="AD3" s="139">
        <f>AA3+7</f>
        <v>40244</v>
      </c>
      <c r="AE3" s="140"/>
      <c r="AF3" s="141">
        <f>AC3+7</f>
        <v>40250</v>
      </c>
      <c r="AG3" s="136">
        <f>AD3+7</f>
        <v>40251</v>
      </c>
      <c r="AH3" s="137"/>
      <c r="AI3" s="138">
        <f>AF3+7</f>
        <v>40257</v>
      </c>
      <c r="AJ3" s="139">
        <f>DATE(A1,3,21)</f>
        <v>40258</v>
      </c>
      <c r="AK3" s="140"/>
      <c r="AL3" s="141">
        <f>AJ3+6</f>
        <v>40264</v>
      </c>
      <c r="AM3" s="136">
        <f>AJ3+7</f>
        <v>40265</v>
      </c>
      <c r="AN3" s="137"/>
      <c r="AO3" s="138">
        <f>AL3+7</f>
        <v>40271</v>
      </c>
      <c r="AP3" s="139">
        <f>AM3+7</f>
        <v>40272</v>
      </c>
      <c r="AQ3" s="140"/>
      <c r="AR3" s="141">
        <f>AO3+7</f>
        <v>40278</v>
      </c>
      <c r="AS3" s="136">
        <f>AP3+7</f>
        <v>40279</v>
      </c>
      <c r="AT3" s="137"/>
      <c r="AU3" s="138">
        <f>AR3+7</f>
        <v>40285</v>
      </c>
      <c r="AV3" s="139">
        <f>AS3+7</f>
        <v>40286</v>
      </c>
      <c r="AW3" s="140"/>
      <c r="AX3" s="141">
        <f>AU3+7</f>
        <v>40292</v>
      </c>
      <c r="AY3" s="136">
        <f>AV3+7</f>
        <v>40293</v>
      </c>
      <c r="AZ3" s="137"/>
      <c r="BA3" s="138">
        <f>AX3+7</f>
        <v>40299</v>
      </c>
      <c r="BB3" s="139">
        <f>AY3+7</f>
        <v>40300</v>
      </c>
      <c r="BC3" s="140"/>
      <c r="BD3" s="141">
        <f>BA3+7</f>
        <v>40306</v>
      </c>
      <c r="BE3" s="136">
        <f>BB3+7</f>
        <v>40307</v>
      </c>
      <c r="BF3" s="137"/>
      <c r="BG3" s="138">
        <f>BD3+7</f>
        <v>40313</v>
      </c>
      <c r="BH3" s="139">
        <f>BE3+7</f>
        <v>40314</v>
      </c>
      <c r="BI3" s="140"/>
      <c r="BJ3" s="141">
        <f>BG3+7</f>
        <v>40320</v>
      </c>
      <c r="BK3" s="136">
        <f>BH3+7</f>
        <v>40321</v>
      </c>
      <c r="BL3" s="137"/>
      <c r="BM3" s="138">
        <f>BJ3+7</f>
        <v>40327</v>
      </c>
      <c r="BN3" s="139">
        <f>BK3+7</f>
        <v>40328</v>
      </c>
      <c r="BO3" s="140"/>
      <c r="BP3" s="141">
        <f>BM3+7</f>
        <v>40334</v>
      </c>
      <c r="BQ3" s="136">
        <f>BN3+7</f>
        <v>40335</v>
      </c>
      <c r="BR3" s="137"/>
      <c r="BS3" s="138">
        <f>BP3+7</f>
        <v>40341</v>
      </c>
      <c r="BT3" s="139">
        <f>BQ3+7</f>
        <v>40342</v>
      </c>
      <c r="BU3" s="140"/>
      <c r="BV3" s="141">
        <f>BS3+7</f>
        <v>40348</v>
      </c>
      <c r="BW3" s="136">
        <f>BT3+7</f>
        <v>40349</v>
      </c>
      <c r="BX3" s="137"/>
      <c r="BY3" s="138">
        <f>BV3+7</f>
        <v>40355</v>
      </c>
      <c r="BZ3" s="139">
        <f>BW3+7</f>
        <v>40356</v>
      </c>
      <c r="CA3" s="140"/>
      <c r="CB3" s="141">
        <f>BY3+7</f>
        <v>40362</v>
      </c>
      <c r="CC3" s="136">
        <f>BZ3+7</f>
        <v>40363</v>
      </c>
      <c r="CD3" s="137"/>
      <c r="CE3" s="138">
        <f>CB3+7</f>
        <v>40369</v>
      </c>
      <c r="CF3" s="139">
        <f>CC3+7</f>
        <v>40370</v>
      </c>
      <c r="CG3" s="140"/>
      <c r="CH3" s="141">
        <f>CE3+7</f>
        <v>40376</v>
      </c>
      <c r="CI3" s="136">
        <f>CF3+7</f>
        <v>40377</v>
      </c>
      <c r="CJ3" s="137"/>
      <c r="CK3" s="138">
        <f>CH3+7</f>
        <v>40383</v>
      </c>
      <c r="CL3" s="139">
        <f>CI3+7</f>
        <v>40384</v>
      </c>
      <c r="CM3" s="140"/>
      <c r="CN3" s="141">
        <f>CK3+7</f>
        <v>40390</v>
      </c>
      <c r="CO3" s="136">
        <f>CL3+7</f>
        <v>40391</v>
      </c>
      <c r="CP3" s="137"/>
      <c r="CQ3" s="138">
        <f>CN3+7</f>
        <v>40397</v>
      </c>
      <c r="CR3" s="139">
        <f>CO3+7</f>
        <v>40398</v>
      </c>
      <c r="CS3" s="140"/>
      <c r="CT3" s="141">
        <f>CQ3+7</f>
        <v>40404</v>
      </c>
      <c r="CU3" s="136">
        <f>CR3+7</f>
        <v>40405</v>
      </c>
      <c r="CV3" s="137"/>
      <c r="CW3" s="138">
        <f>CT3+7</f>
        <v>40411</v>
      </c>
      <c r="CX3" s="139">
        <f>CU3+7</f>
        <v>40412</v>
      </c>
      <c r="CY3" s="140"/>
      <c r="CZ3" s="141">
        <f>CW3+7</f>
        <v>40418</v>
      </c>
      <c r="DA3" s="136">
        <f>CX3+7</f>
        <v>40419</v>
      </c>
      <c r="DB3" s="137"/>
      <c r="DC3" s="138">
        <f>CZ3+7</f>
        <v>40425</v>
      </c>
      <c r="DD3" s="139">
        <f>DA3+7</f>
        <v>40426</v>
      </c>
      <c r="DE3" s="140"/>
      <c r="DF3" s="141">
        <f>DC3+7</f>
        <v>40432</v>
      </c>
      <c r="DG3" s="136">
        <f>DD3+7</f>
        <v>40433</v>
      </c>
      <c r="DH3" s="137"/>
      <c r="DI3" s="138">
        <f>DF3+7</f>
        <v>40439</v>
      </c>
      <c r="DJ3" s="139">
        <f>DG3+7</f>
        <v>40440</v>
      </c>
      <c r="DK3" s="140"/>
      <c r="DL3" s="141">
        <f>DI3+7</f>
        <v>40446</v>
      </c>
      <c r="DM3" s="136">
        <f>DJ3+7</f>
        <v>40447</v>
      </c>
      <c r="DN3" s="137"/>
      <c r="DO3" s="138">
        <f>DL3+7</f>
        <v>40453</v>
      </c>
    </row>
    <row r="4" spans="1:5" ht="25.5" customHeight="1">
      <c r="A4" s="124" t="s">
        <v>304</v>
      </c>
      <c r="B4" s="314" t="s">
        <v>294</v>
      </c>
      <c r="C4" s="359"/>
      <c r="D4" s="359"/>
      <c r="E4" s="360"/>
    </row>
    <row r="5" spans="1:44" ht="25.5" customHeight="1">
      <c r="A5" s="89" t="s">
        <v>224</v>
      </c>
      <c r="B5" s="119"/>
      <c r="E5" s="112"/>
      <c r="AN5" s="372" t="s">
        <v>300</v>
      </c>
      <c r="AO5" s="252"/>
      <c r="AP5" s="252"/>
      <c r="AQ5" s="252"/>
      <c r="AR5" s="253"/>
    </row>
    <row r="6" spans="1:65" ht="25.5" customHeight="1">
      <c r="A6" s="142" t="s">
        <v>282</v>
      </c>
      <c r="AN6"/>
      <c r="AO6" s="112"/>
      <c r="AP6"/>
      <c r="AQ6"/>
      <c r="AR6" s="112"/>
      <c r="AT6"/>
      <c r="AU6" s="321" t="s">
        <v>303</v>
      </c>
      <c r="AV6" s="270"/>
      <c r="AW6" s="270"/>
      <c r="AX6" s="270"/>
      <c r="AY6" s="271"/>
      <c r="BM6" s="102"/>
    </row>
    <row r="7" spans="1:52" ht="25.5" customHeight="1">
      <c r="A7" s="89" t="s">
        <v>245</v>
      </c>
      <c r="AN7"/>
      <c r="AO7" s="102"/>
      <c r="AP7"/>
      <c r="AQ7"/>
      <c r="AR7" s="102"/>
      <c r="AU7" s="372" t="s">
        <v>313</v>
      </c>
      <c r="AV7" s="252"/>
      <c r="AW7" s="252"/>
      <c r="AX7" s="252"/>
      <c r="AY7" s="252"/>
      <c r="AZ7" s="253"/>
    </row>
    <row r="8" spans="1:65" ht="25.5" customHeight="1">
      <c r="A8" s="96" t="s">
        <v>273</v>
      </c>
      <c r="AN8"/>
      <c r="AO8" s="102"/>
      <c r="AP8"/>
      <c r="AQ8"/>
      <c r="AR8" s="102"/>
      <c r="AT8"/>
      <c r="AU8" s="112"/>
      <c r="AV8"/>
      <c r="AW8"/>
      <c r="AX8" s="112"/>
      <c r="AY8"/>
      <c r="AZ8" s="321" t="s">
        <v>309</v>
      </c>
      <c r="BA8" s="319"/>
      <c r="BB8" s="319"/>
      <c r="BC8" s="319"/>
      <c r="BD8" s="320"/>
      <c r="BM8" s="102"/>
    </row>
    <row r="9" spans="1:57" ht="25.5" customHeight="1">
      <c r="A9" s="96" t="s">
        <v>310</v>
      </c>
      <c r="AN9"/>
      <c r="AO9" s="102"/>
      <c r="AP9"/>
      <c r="AQ9"/>
      <c r="AR9" s="102"/>
      <c r="AT9"/>
      <c r="AU9" s="102"/>
      <c r="AV9"/>
      <c r="AW9"/>
      <c r="AX9" s="102"/>
      <c r="AY9"/>
      <c r="AZ9"/>
      <c r="BA9" s="321" t="s">
        <v>311</v>
      </c>
      <c r="BB9" s="319"/>
      <c r="BC9" s="319"/>
      <c r="BD9" s="319"/>
      <c r="BE9" s="320"/>
    </row>
    <row r="10" spans="1:65" ht="25.5" customHeight="1">
      <c r="A10" s="89" t="s">
        <v>322</v>
      </c>
      <c r="AN10"/>
      <c r="AO10" s="102"/>
      <c r="AP10"/>
      <c r="AQ10"/>
      <c r="AR10" s="102"/>
      <c r="AT10"/>
      <c r="AU10" s="102"/>
      <c r="AV10"/>
      <c r="AW10"/>
      <c r="AX10" s="102"/>
      <c r="AY10"/>
      <c r="AZ10"/>
      <c r="BA10" s="112"/>
      <c r="BB10" s="251" t="s">
        <v>323</v>
      </c>
      <c r="BC10" s="267"/>
      <c r="BD10" s="267"/>
      <c r="BE10" s="267"/>
      <c r="BF10" s="268"/>
      <c r="BM10" s="72"/>
    </row>
    <row r="11" spans="1:68" ht="25.5">
      <c r="A11" s="123" t="s">
        <v>305</v>
      </c>
      <c r="BK11" s="373" t="s">
        <v>296</v>
      </c>
      <c r="BL11" s="311"/>
      <c r="BM11" s="310"/>
      <c r="BN11" s="311"/>
      <c r="BO11" s="312"/>
      <c r="BP11" s="115"/>
    </row>
    <row r="12" spans="1:83" ht="25.5">
      <c r="A12" s="96" t="s">
        <v>314</v>
      </c>
      <c r="BK12"/>
      <c r="BL12"/>
      <c r="BM12" s="112"/>
      <c r="BN12"/>
      <c r="BO12"/>
      <c r="BP12" s="102"/>
      <c r="CA12" s="269" t="s">
        <v>315</v>
      </c>
      <c r="CB12" s="319"/>
      <c r="CC12" s="319"/>
      <c r="CD12" s="319"/>
      <c r="CE12" s="320"/>
    </row>
    <row r="13" spans="1:86" ht="25.5">
      <c r="A13" s="96" t="s">
        <v>324</v>
      </c>
      <c r="BK13"/>
      <c r="BL13"/>
      <c r="BM13" s="102"/>
      <c r="BN13"/>
      <c r="BO13"/>
      <c r="BP13" s="102"/>
      <c r="CA13" s="143"/>
      <c r="CB13" s="269" t="s">
        <v>325</v>
      </c>
      <c r="CC13" s="333"/>
      <c r="CD13" s="333"/>
      <c r="CE13" s="333"/>
      <c r="CF13" s="333"/>
      <c r="CG13" s="333"/>
      <c r="CH13" s="334"/>
    </row>
    <row r="14" spans="1:87" ht="25.5">
      <c r="A14" s="128" t="s">
        <v>289</v>
      </c>
      <c r="BX14" s="6"/>
      <c r="BY14" s="6"/>
      <c r="BZ14" s="26"/>
      <c r="CA14" s="6"/>
      <c r="CB14" s="370" t="s">
        <v>290</v>
      </c>
      <c r="CC14" s="371"/>
      <c r="CD14" s="371"/>
      <c r="CE14" s="371"/>
      <c r="CF14" s="323"/>
      <c r="CG14" s="323"/>
      <c r="CH14" s="371"/>
      <c r="CI14" s="324"/>
    </row>
    <row r="15" spans="1:92" ht="25.5">
      <c r="A15" s="123" t="s">
        <v>306</v>
      </c>
      <c r="CH15"/>
      <c r="CI15" s="361" t="s">
        <v>297</v>
      </c>
      <c r="CJ15" s="361"/>
      <c r="CK15" s="361"/>
      <c r="CL15" s="361"/>
      <c r="CM15" s="361"/>
      <c r="CN15" s="115"/>
    </row>
    <row r="16" spans="1:95" ht="25.5">
      <c r="A16" s="73" t="s">
        <v>316</v>
      </c>
      <c r="CH16"/>
      <c r="CI16" s="367" t="s">
        <v>317</v>
      </c>
      <c r="CJ16" s="368"/>
      <c r="CK16" s="368"/>
      <c r="CL16" s="368"/>
      <c r="CM16" s="369"/>
      <c r="CN16" s="127"/>
      <c r="CQ16" s="72"/>
    </row>
    <row r="17" spans="1:116" ht="25.5">
      <c r="A17" s="131" t="s">
        <v>260</v>
      </c>
      <c r="AJ17" s="17"/>
      <c r="AK17" s="17"/>
      <c r="AL17" s="16"/>
      <c r="AM17" s="17"/>
      <c r="AN17" s="17"/>
      <c r="AO17" s="16"/>
      <c r="AP17" s="17"/>
      <c r="AQ17" s="17"/>
      <c r="AR17" s="16"/>
      <c r="AS17" s="17"/>
      <c r="AT17" s="17"/>
      <c r="AU17" s="16"/>
      <c r="AV17" s="17"/>
      <c r="AW17" s="17"/>
      <c r="AX17" s="16"/>
      <c r="AY17" s="17"/>
      <c r="AZ17" s="17"/>
      <c r="BA17" s="16"/>
      <c r="BB17" s="17"/>
      <c r="BC17" s="17"/>
      <c r="BD17" s="16"/>
      <c r="BE17" s="17"/>
      <c r="BF17" s="17"/>
      <c r="BG17" s="16"/>
      <c r="BH17" s="17"/>
      <c r="BI17" s="17"/>
      <c r="BJ17" s="16"/>
      <c r="BK17" s="6"/>
      <c r="BL17" s="6"/>
      <c r="BM17" s="6"/>
      <c r="BN17" s="26"/>
      <c r="BO17" s="6"/>
      <c r="BP17" s="27"/>
      <c r="BQ17" s="6"/>
      <c r="BR17" s="6"/>
      <c r="BS17" s="6"/>
      <c r="BT17" s="23"/>
      <c r="BU17" s="17"/>
      <c r="BV17" s="16"/>
      <c r="BW17" s="17"/>
      <c r="BX17" s="17"/>
      <c r="BY17" s="16"/>
      <c r="BZ17" s="17"/>
      <c r="CA17" s="17"/>
      <c r="CB17" s="16"/>
      <c r="CC17" s="17"/>
      <c r="CD17" s="17"/>
      <c r="CE17" s="16"/>
      <c r="CF17" s="17"/>
      <c r="CG17" s="17"/>
      <c r="CH17" s="102"/>
      <c r="CI17" s="6"/>
      <c r="CJ17" s="6"/>
      <c r="CK17" s="362" t="s">
        <v>291</v>
      </c>
      <c r="CL17" s="363"/>
      <c r="CM17" s="363"/>
      <c r="CN17" s="364"/>
      <c r="CO17" s="364"/>
      <c r="CP17" s="364"/>
      <c r="CQ17" s="364"/>
      <c r="CR17" s="365"/>
      <c r="CS17" s="17"/>
      <c r="CT17" s="16"/>
      <c r="CU17" s="17"/>
      <c r="CV17" s="17"/>
      <c r="CW17" s="16"/>
      <c r="CX17" s="17"/>
      <c r="CY17" s="17"/>
      <c r="CZ17" s="16"/>
      <c r="DA17" s="17"/>
      <c r="DB17" s="17"/>
      <c r="DC17" s="16"/>
      <c r="DD17" s="17"/>
      <c r="DE17" s="17"/>
      <c r="DF17" s="16"/>
      <c r="DG17" s="17"/>
      <c r="DH17" s="17"/>
      <c r="DI17" s="16"/>
      <c r="DJ17" s="17"/>
      <c r="DK17" s="17"/>
      <c r="DL17" s="16"/>
    </row>
    <row r="18" spans="1:116" ht="25.5">
      <c r="A18" s="96" t="s">
        <v>272</v>
      </c>
      <c r="AJ18" s="17"/>
      <c r="AK18" s="17"/>
      <c r="AL18" s="16"/>
      <c r="AM18" s="17"/>
      <c r="AN18" s="17"/>
      <c r="AO18" s="16"/>
      <c r="AP18" s="17"/>
      <c r="AQ18" s="17"/>
      <c r="AR18" s="16"/>
      <c r="AS18" s="17"/>
      <c r="AT18" s="17"/>
      <c r="AU18" s="16"/>
      <c r="AV18" s="17"/>
      <c r="AW18" s="17"/>
      <c r="AX18" s="16"/>
      <c r="AY18" s="17"/>
      <c r="AZ18" s="17"/>
      <c r="BA18" s="16"/>
      <c r="BB18" s="17"/>
      <c r="BC18" s="17"/>
      <c r="BD18" s="16"/>
      <c r="BE18" s="17"/>
      <c r="BF18" s="17"/>
      <c r="BG18" s="16"/>
      <c r="BH18" s="17"/>
      <c r="BI18" s="17"/>
      <c r="BJ18" s="16"/>
      <c r="BK18" s="6"/>
      <c r="BL18" s="6"/>
      <c r="BM18" s="27"/>
      <c r="BN18" s="6"/>
      <c r="BO18" s="6"/>
      <c r="BP18" s="27"/>
      <c r="BQ18" s="6"/>
      <c r="BR18" s="6"/>
      <c r="BS18" s="27"/>
      <c r="BT18" s="17"/>
      <c r="BU18" s="17"/>
      <c r="BV18" s="16"/>
      <c r="BW18" s="17"/>
      <c r="BX18" s="17"/>
      <c r="BY18" s="16"/>
      <c r="BZ18" s="17"/>
      <c r="CA18" s="17"/>
      <c r="CB18" s="16"/>
      <c r="CC18" s="17"/>
      <c r="CD18" s="17"/>
      <c r="CE18" s="16"/>
      <c r="CF18" s="17"/>
      <c r="CG18" s="17"/>
      <c r="CH18" s="102"/>
      <c r="CI18" s="6"/>
      <c r="CJ18" s="6"/>
      <c r="CK18" s="112"/>
      <c r="CL18"/>
      <c r="CM18" s="321" t="s">
        <v>312</v>
      </c>
      <c r="CN18" s="270"/>
      <c r="CO18" s="270"/>
      <c r="CP18" s="270"/>
      <c r="CQ18" s="270"/>
      <c r="CR18" s="271"/>
      <c r="CS18" s="17"/>
      <c r="CT18" s="16"/>
      <c r="CU18" s="17"/>
      <c r="CV18" s="17"/>
      <c r="CW18" s="16"/>
      <c r="CX18" s="17"/>
      <c r="CY18" s="17"/>
      <c r="CZ18" s="16"/>
      <c r="DA18" s="17"/>
      <c r="DB18" s="17"/>
      <c r="DC18" s="16"/>
      <c r="DD18" s="17"/>
      <c r="DE18" s="17"/>
      <c r="DF18" s="16"/>
      <c r="DG18" s="17"/>
      <c r="DH18" s="17"/>
      <c r="DI18" s="16"/>
      <c r="DJ18" s="17"/>
      <c r="DK18" s="17"/>
      <c r="DL18" s="16"/>
    </row>
    <row r="19" spans="1:98" ht="25.5">
      <c r="A19" s="123" t="s">
        <v>307</v>
      </c>
      <c r="CO19" s="366" t="s">
        <v>298</v>
      </c>
      <c r="CP19" s="366"/>
      <c r="CQ19" s="366"/>
      <c r="CR19" s="366"/>
      <c r="CS19" s="361"/>
      <c r="CT19" s="102"/>
    </row>
    <row r="20" spans="1:98" ht="25.5">
      <c r="A20" s="123" t="s">
        <v>308</v>
      </c>
      <c r="CO20" s="361" t="s">
        <v>299</v>
      </c>
      <c r="CP20" s="361"/>
      <c r="CQ20" s="361"/>
      <c r="CR20" s="361"/>
      <c r="CS20" s="361"/>
      <c r="CT20" s="102"/>
    </row>
    <row r="21" spans="1:116" ht="25.5">
      <c r="A21" s="96" t="s">
        <v>318</v>
      </c>
      <c r="AJ21" s="17"/>
      <c r="AK21" s="17"/>
      <c r="AL21" s="16"/>
      <c r="AM21" s="17"/>
      <c r="AN21" s="17"/>
      <c r="AO21" s="16"/>
      <c r="AP21" s="17"/>
      <c r="AQ21" s="17"/>
      <c r="AR21" s="16"/>
      <c r="AS21" s="17"/>
      <c r="AT21" s="17"/>
      <c r="AU21" s="16"/>
      <c r="AV21" s="17"/>
      <c r="AW21" s="17"/>
      <c r="AX21" s="16"/>
      <c r="AY21" s="17"/>
      <c r="AZ21" s="17"/>
      <c r="BA21" s="16"/>
      <c r="BB21" s="17"/>
      <c r="BC21" s="17"/>
      <c r="BD21" s="16"/>
      <c r="BE21" s="17"/>
      <c r="BF21" s="17"/>
      <c r="BG21" s="16"/>
      <c r="BH21" s="17"/>
      <c r="BI21" s="17"/>
      <c r="BJ21" s="16"/>
      <c r="BK21" s="6"/>
      <c r="BL21" s="6"/>
      <c r="BM21" s="27"/>
      <c r="BN21" s="6"/>
      <c r="BO21" s="6"/>
      <c r="BP21" s="27"/>
      <c r="BQ21" s="6"/>
      <c r="BR21" s="6"/>
      <c r="BS21" s="27"/>
      <c r="BT21" s="17"/>
      <c r="BU21" s="17"/>
      <c r="BV21" s="16"/>
      <c r="BW21" s="17"/>
      <c r="BX21" s="17"/>
      <c r="BY21" s="16"/>
      <c r="BZ21" s="17"/>
      <c r="CA21" s="17"/>
      <c r="CB21" s="16"/>
      <c r="CC21" s="17"/>
      <c r="CD21" s="17"/>
      <c r="CE21" s="16"/>
      <c r="CF21" s="17"/>
      <c r="CG21" s="17"/>
      <c r="CH21" s="102"/>
      <c r="CI21" s="6"/>
      <c r="CJ21" s="6"/>
      <c r="CK21" s="102"/>
      <c r="CL21"/>
      <c r="CM21" s="6"/>
      <c r="CN21" s="27"/>
      <c r="CO21" s="6"/>
      <c r="CP21" s="6"/>
      <c r="CQ21" s="85"/>
      <c r="CR21" s="6"/>
      <c r="CS21" s="17"/>
      <c r="CT21" s="16"/>
      <c r="CU21" s="17"/>
      <c r="CV21" s="17"/>
      <c r="CW21" s="269" t="s">
        <v>319</v>
      </c>
      <c r="CX21" s="270"/>
      <c r="CY21" s="270"/>
      <c r="CZ21" s="271"/>
      <c r="DA21"/>
      <c r="DB21"/>
      <c r="DC21" s="16"/>
      <c r="DD21" s="17"/>
      <c r="DE21" s="17"/>
      <c r="DF21" s="16"/>
      <c r="DG21" s="17"/>
      <c r="DH21" s="17"/>
      <c r="DI21" s="16"/>
      <c r="DJ21" s="17"/>
      <c r="DK21" s="17"/>
      <c r="DL21" s="16"/>
    </row>
    <row r="22" spans="1:114" ht="25.5" customHeight="1">
      <c r="A22" s="124" t="s">
        <v>320</v>
      </c>
      <c r="DG22" s="314" t="s">
        <v>321</v>
      </c>
      <c r="DH22" s="359"/>
      <c r="DI22" s="359"/>
      <c r="DJ22" s="360"/>
    </row>
  </sheetData>
  <sheetProtection/>
  <mergeCells count="28">
    <mergeCell ref="B4:E4"/>
    <mergeCell ref="B2:O2"/>
    <mergeCell ref="P2:AA2"/>
    <mergeCell ref="AB2:AM2"/>
    <mergeCell ref="DB2:DN2"/>
    <mergeCell ref="AN2:AZ2"/>
    <mergeCell ref="BA2:BN2"/>
    <mergeCell ref="BO2:CA2"/>
    <mergeCell ref="CB2:CN2"/>
    <mergeCell ref="CO2:DA2"/>
    <mergeCell ref="CA12:CE12"/>
    <mergeCell ref="CI16:CM16"/>
    <mergeCell ref="CI15:CM15"/>
    <mergeCell ref="CB14:CI14"/>
    <mergeCell ref="AN5:AR5"/>
    <mergeCell ref="AU7:AZ7"/>
    <mergeCell ref="BK11:BO11"/>
    <mergeCell ref="AU6:AY6"/>
    <mergeCell ref="DG22:DJ22"/>
    <mergeCell ref="BB10:BF10"/>
    <mergeCell ref="CB13:CH13"/>
    <mergeCell ref="AZ8:BD8"/>
    <mergeCell ref="BA9:BE9"/>
    <mergeCell ref="CM18:CR18"/>
    <mergeCell ref="CW21:CZ21"/>
    <mergeCell ref="CO20:CS20"/>
    <mergeCell ref="CK17:CR17"/>
    <mergeCell ref="CO19:CS19"/>
  </mergeCells>
  <hyperlinks>
    <hyperlink ref="A2" r:id="rId1" display="FAI"/>
    <hyperlink ref="A3" r:id="rId2" display="Bezmotorové létání"/>
    <hyperlink ref="CB14:CI14" r:id="rId3" display="http://www.wgc2010.sk/"/>
    <hyperlink ref="A14" r:id="rId4" display="http://www.wgc2010.sk/"/>
    <hyperlink ref="CK17:CR17" r:id="rId5" display="http://www.flatlandcup.hu/2010/"/>
    <hyperlink ref="A17" r:id="rId6" display="http://www.flatlandcup.hu/2010/"/>
    <hyperlink ref="A5" r:id="rId7" display="http://www.pribinacup.sk/"/>
    <hyperlink ref="AN5:AR5" r:id="rId8" display="Pribina Cup: 2.-10.4.10 (Nitra, SK)"/>
    <hyperlink ref="A7" r:id="rId9" display="http://www.plachtenie.sk/"/>
    <hyperlink ref="AU7:AZ7" r:id="rId10" display="FCC: 16.-25.4.10 (Prievidza, SK)"/>
    <hyperlink ref="BA9:BE9" r:id="rId11" display="HOP: 1.5.-9.5.10 (Velké Poříčí)"/>
    <hyperlink ref="A9" r:id="rId12" display="http://www.soaringspot.com/hop2010/"/>
    <hyperlink ref="A4" r:id="rId13" display="http://www.grandprixchile.org/2010/"/>
    <hyperlink ref="B4:E4" r:id="rId14" display="http://www.grandprixchile.org/2010/"/>
    <hyperlink ref="A6" r:id="rId15" display="http://www.gliding.cz/souteze/2010/azcup/"/>
    <hyperlink ref="AU6:AY6" r:id="rId16" display="AZ Cup: 17.4.-25.4.10 (Zbra)"/>
    <hyperlink ref="A8" r:id="rId17" display="http://pohar2010.aeroklub-sumperk.cz/"/>
    <hyperlink ref="AZ8:BD8" r:id="rId18" display="JPJ: 29.4.-8.5.10 (Šumperk)"/>
    <hyperlink ref="A11" r:id="rId19" display="http://www.gliding.cz/souteze/2010/pmcr/"/>
    <hyperlink ref="BK11:BO11" r:id="rId20" display="PMČR: 23.5.-4.6.10 (Plasy)"/>
    <hyperlink ref="A12" r:id="rId21" display="http://fl2010.akfrydlant.cz/"/>
    <hyperlink ref="CA12:CE12" r:id="rId22" display="http://fl2010.akfrydlant.cz/"/>
    <hyperlink ref="A15" r:id="rId23" display="http://www.gliding.cz/souteze/2010/pmrg/"/>
    <hyperlink ref="CI15:CM15" r:id="rId24" display="PMRg: 18.7.-30.7.10 (Moravská Třebová)"/>
    <hyperlink ref="A18" r:id="rId25" display="http://www.soaringspot.net/rp2010/"/>
    <hyperlink ref="CM18:CR18" r:id="rId26" display="Ranský pohár: 30.7.-8.8.10 (Raná)"/>
    <hyperlink ref="A19" r:id="rId27" display="http://www.gliding.cz/souteze/2010/pmcr_j/"/>
    <hyperlink ref="CO19:CS19" r:id="rId28" display="PMČR_J: 1.8.-13.8.10 (Zbraslavice)"/>
    <hyperlink ref="A20" r:id="rId29" display="http://www.gliding.cz/souteze/2010/pmcr_d/"/>
    <hyperlink ref="CO20:CS20" r:id="rId30" display="PMČR_D: 1.8.-13.8.10 (Ústí nad Orlicí)"/>
    <hyperlink ref="A21" r:id="rId31" display="http://www.gliding.cz/souteze/2010/ggp/"/>
    <hyperlink ref="CW21:CZ21" r:id="rId32" display="http://www.gliding.cz/souteze/2010/ggp/"/>
    <hyperlink ref="A22" r:id="rId33" display="http://www.pribinacup.sk/gp2010/"/>
    <hyperlink ref="DG22:DJ22" r:id="rId34" display="http://www.pribinacup.sk/gp2010/"/>
    <hyperlink ref="A10" r:id="rId35" display="http://www.soaringspot.net/fg10/"/>
    <hyperlink ref="BB10:BF10" r:id="rId36" display="http://www.soaringspot.net/fg10/"/>
    <hyperlink ref="A13" r:id="rId37" display="http://www.gliding.cz/souteze/2010/safari/"/>
    <hyperlink ref="CB13:CH13" r:id="rId38" display="http://www.gliding.cz/souteze/2010/safari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3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:IV15"/>
    </sheetView>
  </sheetViews>
  <sheetFormatPr defaultColWidth="9.140625" defaultRowHeight="12.75"/>
  <cols>
    <col min="1" max="1" width="27.421875" style="6" customWidth="1"/>
    <col min="2" max="35" width="8.7109375" style="0" customWidth="1"/>
    <col min="36" max="116" width="8.7109375" style="4" customWidth="1"/>
    <col min="117" max="158" width="8.7109375" style="6" customWidth="1"/>
    <col min="159" max="16384" width="9.140625" style="6" customWidth="1"/>
  </cols>
  <sheetData>
    <row r="1" spans="1:158" ht="12.75">
      <c r="A1" s="152">
        <v>2011</v>
      </c>
      <c r="B1" s="414" t="s">
        <v>149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 t="s">
        <v>148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216" t="s">
        <v>72</v>
      </c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7" t="s">
        <v>1</v>
      </c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6" t="s">
        <v>6</v>
      </c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7" t="s">
        <v>11</v>
      </c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6" t="s">
        <v>17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7" t="s">
        <v>26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6" t="s">
        <v>37</v>
      </c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7" t="s">
        <v>73</v>
      </c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6" t="s">
        <v>202</v>
      </c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7" t="s">
        <v>203</v>
      </c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</row>
    <row r="2" spans="1:158" s="4" customFormat="1" ht="12.75">
      <c r="A2" s="151" t="s">
        <v>87</v>
      </c>
      <c r="B2" s="13">
        <f>DATE(A1,1,1)</f>
        <v>40544</v>
      </c>
      <c r="C2" s="15">
        <f>B2+1</f>
        <v>40545</v>
      </c>
      <c r="D2" s="15"/>
      <c r="E2" s="15">
        <f>C2+6</f>
        <v>40551</v>
      </c>
      <c r="F2" s="13">
        <f>C2+7</f>
        <v>40552</v>
      </c>
      <c r="G2" s="13"/>
      <c r="H2" s="13">
        <f>E2+7</f>
        <v>40558</v>
      </c>
      <c r="I2" s="15">
        <f>F2+7</f>
        <v>40559</v>
      </c>
      <c r="J2" s="15"/>
      <c r="K2" s="15">
        <f>H2+7</f>
        <v>40565</v>
      </c>
      <c r="L2" s="13">
        <f>I2+7</f>
        <v>40566</v>
      </c>
      <c r="M2" s="13"/>
      <c r="N2" s="13">
        <f>K2+7</f>
        <v>40572</v>
      </c>
      <c r="O2" s="15">
        <f>L2+7</f>
        <v>40573</v>
      </c>
      <c r="P2" s="15"/>
      <c r="Q2" s="15">
        <f>N2+7</f>
        <v>40579</v>
      </c>
      <c r="R2" s="13">
        <f>O2+7</f>
        <v>40580</v>
      </c>
      <c r="S2" s="13"/>
      <c r="T2" s="13">
        <f>Q2+7</f>
        <v>40586</v>
      </c>
      <c r="U2" s="15">
        <f>R2+7</f>
        <v>40587</v>
      </c>
      <c r="V2" s="15"/>
      <c r="W2" s="15">
        <f>T2+7</f>
        <v>40593</v>
      </c>
      <c r="X2" s="13">
        <f>U2+7</f>
        <v>40594</v>
      </c>
      <c r="Y2" s="13"/>
      <c r="Z2" s="13">
        <f>W2+7</f>
        <v>40600</v>
      </c>
      <c r="AA2" s="15">
        <f>X2+7</f>
        <v>40601</v>
      </c>
      <c r="AB2" s="15"/>
      <c r="AC2" s="15">
        <f>Z2+7</f>
        <v>40607</v>
      </c>
      <c r="AD2" s="13">
        <f>AA2+7</f>
        <v>40608</v>
      </c>
      <c r="AE2" s="13"/>
      <c r="AF2" s="13">
        <f>AC2+7</f>
        <v>40614</v>
      </c>
      <c r="AG2" s="15">
        <f>AD2+7</f>
        <v>40615</v>
      </c>
      <c r="AH2" s="15"/>
      <c r="AI2" s="15">
        <f>AF2+7</f>
        <v>40621</v>
      </c>
      <c r="AJ2" s="13">
        <f>AG2+7</f>
        <v>40622</v>
      </c>
      <c r="AK2" s="13"/>
      <c r="AL2" s="13">
        <f>AI2+7</f>
        <v>40628</v>
      </c>
      <c r="AM2" s="15">
        <f>AJ2+7</f>
        <v>40629</v>
      </c>
      <c r="AN2" s="15"/>
      <c r="AO2" s="15">
        <f>AL2+7</f>
        <v>40635</v>
      </c>
      <c r="AP2" s="13">
        <f>AM2+7</f>
        <v>40636</v>
      </c>
      <c r="AQ2" s="13"/>
      <c r="AR2" s="13">
        <f>AO2+7</f>
        <v>40642</v>
      </c>
      <c r="AS2" s="15">
        <f>AP2+7</f>
        <v>40643</v>
      </c>
      <c r="AT2" s="15"/>
      <c r="AU2" s="15">
        <f>AR2+7</f>
        <v>40649</v>
      </c>
      <c r="AV2" s="13">
        <f>AS2+7</f>
        <v>40650</v>
      </c>
      <c r="AW2" s="13"/>
      <c r="AX2" s="13">
        <f>AU2+7</f>
        <v>40656</v>
      </c>
      <c r="AY2" s="15">
        <f>AV2+7</f>
        <v>40657</v>
      </c>
      <c r="AZ2" s="15"/>
      <c r="BA2" s="15">
        <f>AX2+7</f>
        <v>40663</v>
      </c>
      <c r="BB2" s="13">
        <f>AY2+7</f>
        <v>40664</v>
      </c>
      <c r="BC2" s="13"/>
      <c r="BD2" s="13">
        <f>BA2+7</f>
        <v>40670</v>
      </c>
      <c r="BE2" s="15">
        <f>BB2+7</f>
        <v>40671</v>
      </c>
      <c r="BF2" s="15"/>
      <c r="BG2" s="15">
        <f>BD2+7</f>
        <v>40677</v>
      </c>
      <c r="BH2" s="13">
        <f>BE2+7</f>
        <v>40678</v>
      </c>
      <c r="BI2" s="13"/>
      <c r="BJ2" s="13">
        <f>BG2+7</f>
        <v>40684</v>
      </c>
      <c r="BK2" s="15">
        <f>BH2+7</f>
        <v>40685</v>
      </c>
      <c r="BL2" s="15"/>
      <c r="BM2" s="15">
        <f>BJ2+7</f>
        <v>40691</v>
      </c>
      <c r="BN2" s="13">
        <f>BK2+7</f>
        <v>40692</v>
      </c>
      <c r="BO2" s="13"/>
      <c r="BP2" s="13">
        <f>BM2+7</f>
        <v>40698</v>
      </c>
      <c r="BQ2" s="15">
        <f>BN2+7</f>
        <v>40699</v>
      </c>
      <c r="BR2" s="15"/>
      <c r="BS2" s="15">
        <f>BP2+7</f>
        <v>40705</v>
      </c>
      <c r="BT2" s="13">
        <f>BQ2+7</f>
        <v>40706</v>
      </c>
      <c r="BU2" s="13"/>
      <c r="BV2" s="13">
        <f>BS2+7</f>
        <v>40712</v>
      </c>
      <c r="BW2" s="15">
        <f>BT2+7</f>
        <v>40713</v>
      </c>
      <c r="BX2" s="15"/>
      <c r="BY2" s="15">
        <f>BV2+7</f>
        <v>40719</v>
      </c>
      <c r="BZ2" s="13">
        <f>BW2+7</f>
        <v>40720</v>
      </c>
      <c r="CA2" s="13"/>
      <c r="CB2" s="13">
        <f>BY2+7</f>
        <v>40726</v>
      </c>
      <c r="CC2" s="15">
        <f>BZ2+7</f>
        <v>40727</v>
      </c>
      <c r="CD2" s="15"/>
      <c r="CE2" s="15">
        <f>CB2+7</f>
        <v>40733</v>
      </c>
      <c r="CF2" s="13">
        <f>CC2+7</f>
        <v>40734</v>
      </c>
      <c r="CG2" s="13"/>
      <c r="CH2" s="13">
        <f>CE2+7</f>
        <v>40740</v>
      </c>
      <c r="CI2" s="15">
        <f>CF2+7</f>
        <v>40741</v>
      </c>
      <c r="CJ2" s="15"/>
      <c r="CK2" s="15">
        <f>CH2+7</f>
        <v>40747</v>
      </c>
      <c r="CL2" s="13">
        <f>CI2+7</f>
        <v>40748</v>
      </c>
      <c r="CM2" s="13"/>
      <c r="CN2" s="13">
        <f>CK2+7</f>
        <v>40754</v>
      </c>
      <c r="CO2" s="15">
        <f>CL2+7</f>
        <v>40755</v>
      </c>
      <c r="CP2" s="15"/>
      <c r="CQ2" s="15">
        <f>CN2+7</f>
        <v>40761</v>
      </c>
      <c r="CR2" s="13">
        <f>CO2+7</f>
        <v>40762</v>
      </c>
      <c r="CS2" s="13"/>
      <c r="CT2" s="13">
        <f>CQ2+7</f>
        <v>40768</v>
      </c>
      <c r="CU2" s="15">
        <f>CR2+7</f>
        <v>40769</v>
      </c>
      <c r="CV2" s="15"/>
      <c r="CW2" s="15">
        <f>CT2+7</f>
        <v>40775</v>
      </c>
      <c r="CX2" s="13">
        <f>CU2+7</f>
        <v>40776</v>
      </c>
      <c r="CY2" s="13"/>
      <c r="CZ2" s="13">
        <f>CW2+7</f>
        <v>40782</v>
      </c>
      <c r="DA2" s="15">
        <f>CX2+7</f>
        <v>40783</v>
      </c>
      <c r="DB2" s="15"/>
      <c r="DC2" s="15">
        <f>CZ2+7</f>
        <v>40789</v>
      </c>
      <c r="DD2" s="13">
        <f>DA2+7</f>
        <v>40790</v>
      </c>
      <c r="DE2" s="13"/>
      <c r="DF2" s="13">
        <f>DC2+7</f>
        <v>40796</v>
      </c>
      <c r="DG2" s="15">
        <f>DD2+7</f>
        <v>40797</v>
      </c>
      <c r="DH2" s="15"/>
      <c r="DI2" s="15">
        <f>DF2+7</f>
        <v>40803</v>
      </c>
      <c r="DJ2" s="13">
        <f>DG2+7</f>
        <v>40804</v>
      </c>
      <c r="DK2" s="13"/>
      <c r="DL2" s="13">
        <f>DI2+7</f>
        <v>40810</v>
      </c>
      <c r="DM2" s="15">
        <f>DJ2+7</f>
        <v>40811</v>
      </c>
      <c r="DN2" s="15"/>
      <c r="DO2" s="15">
        <f>DL2+7</f>
        <v>40817</v>
      </c>
      <c r="DP2" s="13">
        <f>DM2+7</f>
        <v>40818</v>
      </c>
      <c r="DQ2" s="13"/>
      <c r="DR2" s="13">
        <f>DO2+7</f>
        <v>40824</v>
      </c>
      <c r="DS2" s="15">
        <f>DP2+7</f>
        <v>40825</v>
      </c>
      <c r="DT2" s="15"/>
      <c r="DU2" s="15">
        <f>DR2+7</f>
        <v>40831</v>
      </c>
      <c r="DV2" s="13">
        <f>DS2+7</f>
        <v>40832</v>
      </c>
      <c r="DW2" s="13"/>
      <c r="DX2" s="13">
        <f>DU2+7</f>
        <v>40838</v>
      </c>
      <c r="DY2" s="15">
        <f>DV2+7</f>
        <v>40839</v>
      </c>
      <c r="DZ2" s="15"/>
      <c r="EA2" s="15">
        <f>DX2+7</f>
        <v>40845</v>
      </c>
      <c r="EB2" s="13">
        <f>DY2+7</f>
        <v>40846</v>
      </c>
      <c r="EC2" s="13"/>
      <c r="ED2" s="13">
        <f>EA2+7</f>
        <v>40852</v>
      </c>
      <c r="EE2" s="15">
        <f>EB2+7</f>
        <v>40853</v>
      </c>
      <c r="EF2" s="15"/>
      <c r="EG2" s="15">
        <f>ED2+7</f>
        <v>40859</v>
      </c>
      <c r="EH2" s="13">
        <f>EE2+7</f>
        <v>40860</v>
      </c>
      <c r="EI2" s="13"/>
      <c r="EJ2" s="13">
        <f>EG2+7</f>
        <v>40866</v>
      </c>
      <c r="EK2" s="15">
        <f>EH2+7</f>
        <v>40867</v>
      </c>
      <c r="EL2" s="15"/>
      <c r="EM2" s="15">
        <f>EJ2+7</f>
        <v>40873</v>
      </c>
      <c r="EN2" s="13">
        <f>EK2+7</f>
        <v>40874</v>
      </c>
      <c r="EO2" s="13"/>
      <c r="EP2" s="13">
        <f>EM2+7</f>
        <v>40880</v>
      </c>
      <c r="EQ2" s="15">
        <f>EN2+7</f>
        <v>40881</v>
      </c>
      <c r="ER2" s="15"/>
      <c r="ES2" s="15">
        <f>EP2+7</f>
        <v>40887</v>
      </c>
      <c r="ET2" s="13">
        <f>EQ2+7</f>
        <v>40888</v>
      </c>
      <c r="EU2" s="13"/>
      <c r="EV2" s="13">
        <f>ES2+7</f>
        <v>40894</v>
      </c>
      <c r="EW2" s="15">
        <f>ET2+7</f>
        <v>40895</v>
      </c>
      <c r="EX2" s="15"/>
      <c r="EY2" s="15">
        <f>EV2+7</f>
        <v>40901</v>
      </c>
      <c r="EZ2" s="13">
        <f>EW2+7</f>
        <v>40902</v>
      </c>
      <c r="FA2" s="13"/>
      <c r="FB2" s="13">
        <f>EY2+7</f>
        <v>40908</v>
      </c>
    </row>
    <row r="3" spans="1:116" ht="12.75">
      <c r="A3" s="153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01" ht="25.5" customHeight="1">
      <c r="A4" s="89" t="s">
        <v>245</v>
      </c>
      <c r="AQ4" s="404" t="s">
        <v>328</v>
      </c>
      <c r="AR4" s="405"/>
      <c r="AS4" s="405"/>
      <c r="AT4" s="405"/>
      <c r="AU4" s="406"/>
      <c r="AV4" s="406"/>
      <c r="AW4" s="40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</row>
    <row r="5" spans="1:101" ht="25.5">
      <c r="A5" s="148" t="s">
        <v>282</v>
      </c>
      <c r="AQ5" s="17"/>
      <c r="AR5" s="17"/>
      <c r="AS5" s="17"/>
      <c r="AT5" s="17"/>
      <c r="AU5" s="408" t="s">
        <v>327</v>
      </c>
      <c r="AV5" s="409"/>
      <c r="AW5" s="409"/>
      <c r="AX5" s="410"/>
      <c r="AY5" s="410"/>
      <c r="AZ5" s="411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</row>
    <row r="6" spans="1:101" ht="25.5">
      <c r="A6" s="89" t="s">
        <v>224</v>
      </c>
      <c r="AQ6" s="17"/>
      <c r="AR6" s="17"/>
      <c r="AS6" s="17"/>
      <c r="AT6" s="17"/>
      <c r="AU6" s="17"/>
      <c r="AV6" s="17"/>
      <c r="AW6" s="17"/>
      <c r="AX6" s="412" t="s">
        <v>329</v>
      </c>
      <c r="AY6" s="405"/>
      <c r="AZ6" s="406"/>
      <c r="BA6" s="40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</row>
    <row r="7" spans="1:101" ht="25.5">
      <c r="A7" s="149" t="s">
        <v>273</v>
      </c>
      <c r="AQ7" s="17"/>
      <c r="AR7" s="17"/>
      <c r="AS7" s="17"/>
      <c r="AT7" s="17"/>
      <c r="AU7" s="17"/>
      <c r="AV7" s="17"/>
      <c r="AW7" s="17"/>
      <c r="AX7" s="17"/>
      <c r="AY7" s="17"/>
      <c r="AZ7" s="408" t="s">
        <v>330</v>
      </c>
      <c r="BA7" s="409"/>
      <c r="BB7" s="409"/>
      <c r="BC7" s="409"/>
      <c r="BD7" s="413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</row>
    <row r="8" spans="1:101" ht="25.5">
      <c r="A8" s="149" t="s">
        <v>342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1:101" ht="25.5">
      <c r="A9" s="147" t="s">
        <v>246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</row>
    <row r="10" spans="1:101" ht="25.5" customHeight="1">
      <c r="A10" s="146" t="s">
        <v>341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391" t="s">
        <v>332</v>
      </c>
      <c r="BI10" s="392"/>
      <c r="BJ10" s="392"/>
      <c r="BK10" s="392"/>
      <c r="BL10" s="392"/>
      <c r="BM10" s="397"/>
      <c r="BN10" s="6"/>
      <c r="BO10" s="6"/>
      <c r="BP10" s="6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83" ht="25.5" customHeight="1">
      <c r="A11" s="126" t="s">
        <v>261</v>
      </c>
      <c r="BQ11" s="398" t="s">
        <v>337</v>
      </c>
      <c r="BR11" s="399"/>
      <c r="BS11" s="399"/>
      <c r="BT11" s="400"/>
      <c r="BU11" s="401" t="s">
        <v>326</v>
      </c>
      <c r="BV11" s="402"/>
      <c r="BW11" s="402"/>
      <c r="BX11" s="402"/>
      <c r="BY11" s="402"/>
      <c r="BZ11" s="402"/>
      <c r="CA11" s="403"/>
      <c r="CB11" s="6"/>
      <c r="CC11" s="6"/>
      <c r="CD11" s="6"/>
      <c r="CE11" s="6"/>
    </row>
    <row r="12" spans="1:101" ht="25.5" customHeight="1">
      <c r="A12" s="146" t="s">
        <v>340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391" t="s">
        <v>331</v>
      </c>
      <c r="CD12" s="392"/>
      <c r="CE12" s="392"/>
      <c r="CF12" s="393"/>
      <c r="CG12" s="393"/>
      <c r="CH12" s="394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pans="1:101" ht="25.5" customHeight="1">
      <c r="A13" s="146" t="s">
        <v>339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391" t="s">
        <v>334</v>
      </c>
      <c r="CG13" s="392"/>
      <c r="CH13" s="392"/>
      <c r="CI13" s="393"/>
      <c r="CJ13" s="393"/>
      <c r="CK13" s="394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01" ht="25.5">
      <c r="A14" s="144" t="s">
        <v>347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379" t="s">
        <v>335</v>
      </c>
      <c r="CG14" s="387"/>
      <c r="CH14" s="380"/>
      <c r="CI14" s="388" t="s">
        <v>346</v>
      </c>
      <c r="CJ14" s="389"/>
      <c r="CK14" s="395"/>
      <c r="CL14" s="395"/>
      <c r="CM14" s="395"/>
      <c r="CN14" s="396"/>
      <c r="CO14" s="17"/>
      <c r="CP14" s="17"/>
      <c r="CQ14" s="17"/>
      <c r="CR14" s="17"/>
      <c r="CS14" s="17"/>
      <c r="CT14" s="17"/>
      <c r="CU14" s="17"/>
      <c r="CV14" s="17"/>
      <c r="CW14" s="17"/>
    </row>
    <row r="15" spans="1:101" ht="25.5" customHeight="1">
      <c r="A15" s="144" t="s">
        <v>345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388" t="s">
        <v>344</v>
      </c>
      <c r="CL15" s="389"/>
      <c r="CM15" s="395"/>
      <c r="CN15" s="395"/>
      <c r="CO15" s="396"/>
      <c r="CP15" s="17"/>
      <c r="CQ15" s="17"/>
      <c r="CR15" s="17"/>
      <c r="CS15" s="17"/>
      <c r="CT15" s="17"/>
      <c r="CU15" s="17"/>
      <c r="CV15" s="17"/>
      <c r="CW15" s="17"/>
    </row>
    <row r="16" spans="1:101" ht="25.5" customHeight="1">
      <c r="A16" s="150" t="s">
        <v>272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/>
      <c r="CL16"/>
      <c r="CM16" s="384" t="s">
        <v>343</v>
      </c>
      <c r="CN16" s="385"/>
      <c r="CO16" s="385"/>
      <c r="CP16" s="385"/>
      <c r="CQ16" s="385"/>
      <c r="CR16" s="386"/>
      <c r="CS16" s="17"/>
      <c r="CT16" s="17"/>
      <c r="CU16" s="17"/>
      <c r="CV16" s="17"/>
      <c r="CW16" s="17"/>
    </row>
    <row r="17" spans="1:101" ht="25.5">
      <c r="A17" s="144" t="s">
        <v>348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379" t="s">
        <v>335</v>
      </c>
      <c r="CM17" s="387"/>
      <c r="CN17" s="380"/>
      <c r="CO17" s="388" t="s">
        <v>349</v>
      </c>
      <c r="CP17" s="389"/>
      <c r="CQ17" s="389"/>
      <c r="CR17" s="389"/>
      <c r="CS17" s="389"/>
      <c r="CT17" s="389"/>
      <c r="CU17" s="390"/>
      <c r="CV17" s="17"/>
      <c r="CW17" s="17"/>
    </row>
    <row r="18" spans="1:101" ht="25.5">
      <c r="A18" s="145" t="s">
        <v>338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6"/>
      <c r="BI18" s="6"/>
      <c r="BJ18" s="6"/>
      <c r="BK18" s="6"/>
      <c r="BL18" s="6"/>
      <c r="BM18" s="6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391" t="s">
        <v>333</v>
      </c>
      <c r="CP18" s="392"/>
      <c r="CQ18" s="393"/>
      <c r="CR18" s="393"/>
      <c r="CS18" s="393"/>
      <c r="CT18" s="394"/>
      <c r="CU18" s="17"/>
      <c r="CV18" s="17"/>
      <c r="CW18" s="17"/>
    </row>
    <row r="19" spans="1:101" ht="25.5">
      <c r="A19" s="125" t="s">
        <v>262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6"/>
      <c r="BL19" s="6"/>
      <c r="BM19" s="6"/>
      <c r="BN19" s="6"/>
      <c r="BO19" s="6"/>
      <c r="BP19" s="6"/>
      <c r="BQ19" s="6"/>
      <c r="BR19" s="6"/>
      <c r="BS19" s="6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6"/>
      <c r="CL19" s="17"/>
      <c r="CM19" s="17"/>
      <c r="CN19" s="17"/>
      <c r="CO19" s="379" t="s">
        <v>336</v>
      </c>
      <c r="CP19" s="380"/>
      <c r="CQ19" s="381" t="s">
        <v>354</v>
      </c>
      <c r="CR19" s="382"/>
      <c r="CS19" s="382"/>
      <c r="CT19" s="382"/>
      <c r="CU19" s="382"/>
      <c r="CV19" s="382"/>
      <c r="CW19" s="383"/>
    </row>
  </sheetData>
  <sheetProtection/>
  <mergeCells count="30">
    <mergeCell ref="EO1:FB1"/>
    <mergeCell ref="B1:O1"/>
    <mergeCell ref="P1:AA1"/>
    <mergeCell ref="AB1:AM1"/>
    <mergeCell ref="AN1:BA1"/>
    <mergeCell ref="BB1:BN1"/>
    <mergeCell ref="BO1:CA1"/>
    <mergeCell ref="CB1:CO1"/>
    <mergeCell ref="CP1:DA1"/>
    <mergeCell ref="DB1:DN1"/>
    <mergeCell ref="DO1:EB1"/>
    <mergeCell ref="EC1:EN1"/>
    <mergeCell ref="AQ4:AW4"/>
    <mergeCell ref="AU5:AZ5"/>
    <mergeCell ref="AX6:BA6"/>
    <mergeCell ref="AZ7:BD7"/>
    <mergeCell ref="CK15:CO15"/>
    <mergeCell ref="CC12:CH12"/>
    <mergeCell ref="BH10:BM10"/>
    <mergeCell ref="BQ11:BT11"/>
    <mergeCell ref="BU11:CA11"/>
    <mergeCell ref="CF13:CK13"/>
    <mergeCell ref="CF14:CH14"/>
    <mergeCell ref="CI14:CN14"/>
    <mergeCell ref="CO19:CP19"/>
    <mergeCell ref="CQ19:CW19"/>
    <mergeCell ref="CM16:CR16"/>
    <mergeCell ref="CL17:CN17"/>
    <mergeCell ref="CO17:CU17"/>
    <mergeCell ref="CO18:CT18"/>
  </mergeCells>
  <hyperlinks>
    <hyperlink ref="A2" r:id="rId1" display="FAI"/>
    <hyperlink ref="A6" r:id="rId2" display="http://www.pribinacup.sk/"/>
    <hyperlink ref="A4" r:id="rId3" display="http://www.plachtenie.sk/"/>
    <hyperlink ref="A16" r:id="rId4" display="http://www.ranskypohar.cz/"/>
    <hyperlink ref="CM16:CR16" r:id="rId5" display="Ranský pohár: 29.7.-7.8.11 (Raná)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Letecké príspevky</dc:title>
  <dc:subject/>
  <dc:creator>Petr Koutný</dc:creator>
  <cp:keywords/>
  <dc:description/>
  <cp:lastModifiedBy>Petr Koutný</cp:lastModifiedBy>
  <cp:lastPrinted>2004-10-15T09:53:18Z</cp:lastPrinted>
  <dcterms:created xsi:type="dcterms:W3CDTF">2002-10-18T09:06:32Z</dcterms:created>
  <dcterms:modified xsi:type="dcterms:W3CDTF">2020-04-16T09:36:51Z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-1424366763</vt:i4>
  </property>
  <property fmtid="{D5CDD505-2E9C-101B-9397-08002B2CF9AE}" pid="3" name="_EmailSubject">
    <vt:lpwstr>Závody v roce 2005</vt:lpwstr>
  </property>
  <property fmtid="{D5CDD505-2E9C-101B-9397-08002B2CF9AE}" pid="4" name="_AuthorEmail">
    <vt:lpwstr>petr@lkka.cz</vt:lpwstr>
  </property>
  <property fmtid="{D5CDD505-2E9C-101B-9397-08002B2CF9AE}" pid="5" name="_AuthorEmailDisplayName">
    <vt:lpwstr>Petr Koutny</vt:lpwstr>
  </property>
  <property fmtid="{D5CDD505-2E9C-101B-9397-08002B2CF9AE}" pid="6" name="_ReviewingToolsShownOnce">
    <vt:lpwstr/>
  </property>
</Properties>
</file>